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140" yWindow="2980" windowWidth="37960" windowHeight="24780"/>
  </bookViews>
  <sheets>
    <sheet name="PRs - formulae" sheetId="1" r:id="rId1"/>
    <sheet name="PRs - hardcoded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9" i="1" l="1"/>
  <c r="O41" i="1"/>
  <c r="P37" i="1"/>
  <c r="P42" i="1"/>
  <c r="O34" i="1"/>
  <c r="O42" i="1"/>
  <c r="N30" i="1"/>
  <c r="N42" i="1"/>
  <c r="M30" i="1"/>
  <c r="M42" i="1"/>
  <c r="L33" i="1"/>
  <c r="L42" i="1"/>
  <c r="K30" i="1"/>
  <c r="K42" i="1"/>
  <c r="J37" i="1"/>
  <c r="J42" i="1"/>
  <c r="I38" i="1"/>
  <c r="I42" i="1"/>
  <c r="H40" i="1"/>
  <c r="H42" i="1"/>
  <c r="G31" i="1"/>
  <c r="G42" i="1"/>
  <c r="F36" i="1"/>
  <c r="F42" i="1"/>
  <c r="E40" i="1"/>
  <c r="E42" i="1"/>
  <c r="D30" i="1"/>
  <c r="D42" i="1"/>
  <c r="P27" i="1"/>
  <c r="P41" i="1"/>
  <c r="N36" i="1"/>
  <c r="N41" i="1"/>
  <c r="M35" i="1"/>
  <c r="M41" i="1"/>
  <c r="L35" i="1"/>
  <c r="L41" i="1"/>
  <c r="K35" i="1"/>
  <c r="K41" i="1"/>
  <c r="J36" i="1"/>
  <c r="J41" i="1"/>
  <c r="I36" i="1"/>
  <c r="I41" i="1"/>
  <c r="H41" i="1"/>
  <c r="G32" i="1"/>
  <c r="G41" i="1"/>
  <c r="F39" i="1"/>
  <c r="F41" i="1"/>
  <c r="E25" i="1"/>
  <c r="E41" i="1"/>
  <c r="D32" i="1"/>
  <c r="D41" i="1"/>
  <c r="O27" i="1"/>
  <c r="J33" i="1"/>
  <c r="E27" i="1"/>
  <c r="D40" i="1"/>
  <c r="F25" i="1"/>
  <c r="G25" i="1"/>
  <c r="H25" i="1"/>
  <c r="I25" i="1"/>
  <c r="J25" i="1"/>
  <c r="K25" i="1"/>
  <c r="L25" i="1"/>
  <c r="M25" i="1"/>
  <c r="N25" i="1"/>
  <c r="O25" i="1"/>
  <c r="P25" i="1"/>
  <c r="E26" i="1"/>
  <c r="F26" i="1"/>
  <c r="G26" i="1"/>
  <c r="H26" i="1"/>
  <c r="I26" i="1"/>
  <c r="J26" i="1"/>
  <c r="K26" i="1"/>
  <c r="L26" i="1"/>
  <c r="M26" i="1"/>
  <c r="N26" i="1"/>
  <c r="O26" i="1"/>
  <c r="P26" i="1"/>
  <c r="F27" i="1"/>
  <c r="G27" i="1"/>
  <c r="H27" i="1"/>
  <c r="I27" i="1"/>
  <c r="J27" i="1"/>
  <c r="K27" i="1"/>
  <c r="L27" i="1"/>
  <c r="M27" i="1"/>
  <c r="N27" i="1"/>
  <c r="E28" i="1"/>
  <c r="F28" i="1"/>
  <c r="G28" i="1"/>
  <c r="H28" i="1"/>
  <c r="I28" i="1"/>
  <c r="J28" i="1"/>
  <c r="K28" i="1"/>
  <c r="L28" i="1"/>
  <c r="M28" i="1"/>
  <c r="N28" i="1"/>
  <c r="O28" i="1"/>
  <c r="P28" i="1"/>
  <c r="E29" i="1"/>
  <c r="F29" i="1"/>
  <c r="G29" i="1"/>
  <c r="H29" i="1"/>
  <c r="I29" i="1"/>
  <c r="J29" i="1"/>
  <c r="K29" i="1"/>
  <c r="L29" i="1"/>
  <c r="M29" i="1"/>
  <c r="N29" i="1"/>
  <c r="O29" i="1"/>
  <c r="P29" i="1"/>
  <c r="E30" i="1"/>
  <c r="F30" i="1"/>
  <c r="G30" i="1"/>
  <c r="H30" i="1"/>
  <c r="I30" i="1"/>
  <c r="J30" i="1"/>
  <c r="L30" i="1"/>
  <c r="O30" i="1"/>
  <c r="P30" i="1"/>
  <c r="E31" i="1"/>
  <c r="F31" i="1"/>
  <c r="H31" i="1"/>
  <c r="I31" i="1"/>
  <c r="J31" i="1"/>
  <c r="K31" i="1"/>
  <c r="L31" i="1"/>
  <c r="M31" i="1"/>
  <c r="N31" i="1"/>
  <c r="O31" i="1"/>
  <c r="P31" i="1"/>
  <c r="E32" i="1"/>
  <c r="F32" i="1"/>
  <c r="H32" i="1"/>
  <c r="I32" i="1"/>
  <c r="J32" i="1"/>
  <c r="K32" i="1"/>
  <c r="L32" i="1"/>
  <c r="M32" i="1"/>
  <c r="N32" i="1"/>
  <c r="O32" i="1"/>
  <c r="P32" i="1"/>
  <c r="E33" i="1"/>
  <c r="F33" i="1"/>
  <c r="G33" i="1"/>
  <c r="H33" i="1"/>
  <c r="I33" i="1"/>
  <c r="K33" i="1"/>
  <c r="M33" i="1"/>
  <c r="N33" i="1"/>
  <c r="O33" i="1"/>
  <c r="P33" i="1"/>
  <c r="E34" i="1"/>
  <c r="F34" i="1"/>
  <c r="G34" i="1"/>
  <c r="H34" i="1"/>
  <c r="I34" i="1"/>
  <c r="J34" i="1"/>
  <c r="K34" i="1"/>
  <c r="L34" i="1"/>
  <c r="M34" i="1"/>
  <c r="N34" i="1"/>
  <c r="P34" i="1"/>
  <c r="E35" i="1"/>
  <c r="F35" i="1"/>
  <c r="G35" i="1"/>
  <c r="H35" i="1"/>
  <c r="I35" i="1"/>
  <c r="J35" i="1"/>
  <c r="N35" i="1"/>
  <c r="O35" i="1"/>
  <c r="P35" i="1"/>
  <c r="E36" i="1"/>
  <c r="G36" i="1"/>
  <c r="H36" i="1"/>
  <c r="K36" i="1"/>
  <c r="L36" i="1"/>
  <c r="M36" i="1"/>
  <c r="O36" i="1"/>
  <c r="P36" i="1"/>
  <c r="E37" i="1"/>
  <c r="F37" i="1"/>
  <c r="G37" i="1"/>
  <c r="H37" i="1"/>
  <c r="I37" i="1"/>
  <c r="K37" i="1"/>
  <c r="L37" i="1"/>
  <c r="M37" i="1"/>
  <c r="N37" i="1"/>
  <c r="O37" i="1"/>
  <c r="E38" i="1"/>
  <c r="F38" i="1"/>
  <c r="G38" i="1"/>
  <c r="H38" i="1"/>
  <c r="J38" i="1"/>
  <c r="K38" i="1"/>
  <c r="L38" i="1"/>
  <c r="M38" i="1"/>
  <c r="N38" i="1"/>
  <c r="O38" i="1"/>
  <c r="P38" i="1"/>
  <c r="E39" i="1"/>
  <c r="G39" i="1"/>
  <c r="H39" i="1"/>
  <c r="I39" i="1"/>
  <c r="J39" i="1"/>
  <c r="K39" i="1"/>
  <c r="L39" i="1"/>
  <c r="M39" i="1"/>
  <c r="N39" i="1"/>
  <c r="P39" i="1"/>
  <c r="F40" i="1"/>
  <c r="G40" i="1"/>
  <c r="I40" i="1"/>
  <c r="J40" i="1"/>
  <c r="K40" i="1"/>
  <c r="L40" i="1"/>
  <c r="M40" i="1"/>
  <c r="N40" i="1"/>
  <c r="O40" i="1"/>
  <c r="P40" i="1"/>
  <c r="D26" i="1"/>
  <c r="D27" i="1"/>
  <c r="D28" i="1"/>
  <c r="D29" i="1"/>
  <c r="D31" i="1"/>
  <c r="D33" i="1"/>
  <c r="D34" i="1"/>
  <c r="D35" i="1"/>
  <c r="D36" i="1"/>
  <c r="D37" i="1"/>
  <c r="D38" i="1"/>
  <c r="D39" i="1"/>
  <c r="D25" i="1"/>
</calcChain>
</file>

<file path=xl/sharedStrings.xml><?xml version="1.0" encoding="utf-8"?>
<sst xmlns="http://schemas.openxmlformats.org/spreadsheetml/2006/main" count="215" uniqueCount="42">
  <si>
    <t>Rob Krar</t>
  </si>
  <si>
    <t>Max King</t>
  </si>
  <si>
    <t>Jorge Maravilla</t>
  </si>
  <si>
    <t>Geoff Roes</t>
  </si>
  <si>
    <t>Sage Canaday</t>
  </si>
  <si>
    <t>Jon Olsen</t>
  </si>
  <si>
    <t>Nick Clark</t>
  </si>
  <si>
    <t>Ellie Greenwood</t>
  </si>
  <si>
    <t>Rory Bosio</t>
  </si>
  <si>
    <t>1 mile</t>
  </si>
  <si>
    <t>5k</t>
  </si>
  <si>
    <t>10k</t>
  </si>
  <si>
    <t>Half Marathon</t>
  </si>
  <si>
    <t>Marathon</t>
  </si>
  <si>
    <t>50k road</t>
  </si>
  <si>
    <t>50k trail</t>
  </si>
  <si>
    <t>50 mile road</t>
  </si>
  <si>
    <t>50 mile trail</t>
  </si>
  <si>
    <t>100k road</t>
  </si>
  <si>
    <t>100k trail</t>
  </si>
  <si>
    <t>100 miles trail</t>
  </si>
  <si>
    <t>Meghan Arbogast</t>
  </si>
  <si>
    <t>Pam Smith</t>
  </si>
  <si>
    <t>Amy Sproston</t>
  </si>
  <si>
    <t>Emily Harrison</t>
  </si>
  <si>
    <t>Bruce Fordyce</t>
  </si>
  <si>
    <t>Mike Wardian</t>
  </si>
  <si>
    <t>Ann Trason</t>
  </si>
  <si>
    <t>All data from the athletes themselves except Ann Trason's data from ultralegends.com and realendurance.com</t>
  </si>
  <si>
    <t>Numbers highlighted in red have caveats or are adjusted from a close distance (eg. 1,500m extrapolated to 1 mile)</t>
  </si>
  <si>
    <t>100 miles road/track</t>
  </si>
  <si>
    <t>24hr (mi)</t>
  </si>
  <si>
    <t>MEN:</t>
  </si>
  <si>
    <t>WOMEN:</t>
  </si>
  <si>
    <t>Personal Records</t>
  </si>
  <si>
    <t>Numbers highlighted in purple are estimates for the sake of comparison since Geoff and Rory haven't run a road marathon</t>
  </si>
  <si>
    <t>High % - range</t>
  </si>
  <si>
    <t>Low % - range</t>
  </si>
  <si>
    <t/>
  </si>
  <si>
    <t>PRs as Percentage of Marathon PR</t>
  </si>
  <si>
    <t>MEN</t>
  </si>
  <si>
    <t>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</si>
</sst>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21" fontId="0" fillId="0" borderId="0" xfId="0" applyNumberFormat="1"/>
    <xf numFmtId="43" fontId="0" fillId="0" borderId="0" xfId="1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/>
    <xf numFmtId="0" fontId="0" fillId="0" borderId="0" xfId="0" applyBorder="1"/>
    <xf numFmtId="21" fontId="0" fillId="0" borderId="0" xfId="0" applyNumberFormat="1" applyBorder="1"/>
    <xf numFmtId="21" fontId="0" fillId="2" borderId="0" xfId="0" applyNumberFormat="1" applyFill="1" applyBorder="1"/>
    <xf numFmtId="43" fontId="0" fillId="0" borderId="5" xfId="1" applyFont="1" applyBorder="1"/>
    <xf numFmtId="21" fontId="0" fillId="3" borderId="0" xfId="0" applyNumberFormat="1" applyFill="1" applyBorder="1"/>
    <xf numFmtId="0" fontId="0" fillId="0" borderId="0" xfId="0" applyFill="1" applyBorder="1"/>
    <xf numFmtId="21" fontId="0" fillId="0" borderId="0" xfId="0" applyNumberFormat="1" applyFill="1" applyBorder="1"/>
    <xf numFmtId="0" fontId="0" fillId="0" borderId="4" xfId="0" applyBorder="1"/>
    <xf numFmtId="0" fontId="0" fillId="0" borderId="6" xfId="0" applyBorder="1"/>
    <xf numFmtId="0" fontId="0" fillId="0" borderId="7" xfId="0" applyFill="1" applyBorder="1"/>
    <xf numFmtId="21" fontId="0" fillId="0" borderId="7" xfId="0" applyNumberFormat="1" applyBorder="1"/>
    <xf numFmtId="21" fontId="0" fillId="3" borderId="7" xfId="0" applyNumberFormat="1" applyFill="1" applyBorder="1"/>
    <xf numFmtId="43" fontId="0" fillId="0" borderId="8" xfId="1" applyFont="1" applyBorder="1"/>
    <xf numFmtId="0" fontId="0" fillId="0" borderId="2" xfId="0" applyBorder="1"/>
    <xf numFmtId="21" fontId="0" fillId="0" borderId="2" xfId="0" applyNumberFormat="1" applyBorder="1"/>
    <xf numFmtId="43" fontId="0" fillId="0" borderId="3" xfId="1" applyFont="1" applyBorder="1"/>
    <xf numFmtId="0" fontId="2" fillId="0" borderId="6" xfId="0" applyFont="1" applyBorder="1"/>
    <xf numFmtId="0" fontId="0" fillId="0" borderId="7" xfId="0" applyBorder="1"/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164" fontId="0" fillId="0" borderId="0" xfId="2" applyNumberFormat="1" applyFont="1" applyBorder="1"/>
    <xf numFmtId="164" fontId="0" fillId="0" borderId="5" xfId="2" applyNumberFormat="1" applyFont="1" applyBorder="1"/>
    <xf numFmtId="164" fontId="0" fillId="0" borderId="7" xfId="2" applyNumberFormat="1" applyFont="1" applyBorder="1"/>
    <xf numFmtId="164" fontId="0" fillId="0" borderId="8" xfId="2" applyNumberFormat="1" applyFont="1" applyBorder="1"/>
    <xf numFmtId="164" fontId="0" fillId="3" borderId="0" xfId="2" applyNumberFormat="1" applyFont="1" applyFill="1" applyBorder="1"/>
    <xf numFmtId="164" fontId="0" fillId="3" borderId="7" xfId="2" applyNumberFormat="1" applyFont="1" applyFill="1" applyBorder="1"/>
    <xf numFmtId="164" fontId="0" fillId="2" borderId="0" xfId="2" applyNumberFormat="1" applyFont="1" applyFill="1" applyBorder="1"/>
    <xf numFmtId="45" fontId="0" fillId="0" borderId="2" xfId="0" applyNumberFormat="1" applyBorder="1"/>
    <xf numFmtId="45" fontId="0" fillId="2" borderId="2" xfId="0" applyNumberFormat="1" applyFill="1" applyBorder="1"/>
    <xf numFmtId="45" fontId="0" fillId="0" borderId="0" xfId="0" applyNumberFormat="1" applyBorder="1"/>
    <xf numFmtId="45" fontId="0" fillId="2" borderId="0" xfId="0" applyNumberFormat="1" applyFill="1" applyBorder="1"/>
    <xf numFmtId="45" fontId="0" fillId="0" borderId="7" xfId="0" applyNumberFormat="1" applyBorder="1"/>
    <xf numFmtId="0" fontId="2" fillId="0" borderId="0" xfId="0" applyFont="1" applyFill="1" applyBorder="1"/>
    <xf numFmtId="164" fontId="2" fillId="0" borderId="0" xfId="2" applyNumberFormat="1" applyFont="1" applyBorder="1"/>
    <xf numFmtId="164" fontId="2" fillId="0" borderId="5" xfId="2" applyNumberFormat="1" applyFont="1" applyBorder="1"/>
    <xf numFmtId="0" fontId="2" fillId="0" borderId="7" xfId="0" applyFont="1" applyFill="1" applyBorder="1"/>
    <xf numFmtId="164" fontId="2" fillId="0" borderId="7" xfId="2" applyNumberFormat="1" applyFont="1" applyBorder="1"/>
    <xf numFmtId="164" fontId="2" fillId="0" borderId="8" xfId="2" applyNumberFormat="1" applyFont="1" applyBorder="1"/>
    <xf numFmtId="164" fontId="0" fillId="0" borderId="13" xfId="2" applyNumberFormat="1" applyFont="1" applyBorder="1"/>
    <xf numFmtId="164" fontId="0" fillId="0" borderId="14" xfId="2" applyNumberFormat="1" applyFont="1" applyBorder="1"/>
    <xf numFmtId="164" fontId="0" fillId="0" borderId="16" xfId="2" applyNumberFormat="1" applyFont="1" applyBorder="1"/>
    <xf numFmtId="164" fontId="0" fillId="0" borderId="17" xfId="2" applyNumberFormat="1" applyFont="1" applyBorder="1"/>
    <xf numFmtId="164" fontId="0" fillId="0" borderId="19" xfId="2" applyNumberFormat="1" applyFont="1" applyBorder="1"/>
    <xf numFmtId="164" fontId="0" fillId="3" borderId="19" xfId="2" applyNumberFormat="1" applyFont="1" applyFill="1" applyBorder="1"/>
    <xf numFmtId="164" fontId="0" fillId="0" borderId="20" xfId="2" applyNumberFormat="1" applyFont="1" applyBorder="1"/>
    <xf numFmtId="164" fontId="2" fillId="0" borderId="13" xfId="2" applyNumberFormat="1" applyFont="1" applyBorder="1"/>
    <xf numFmtId="164" fontId="2" fillId="0" borderId="14" xfId="2" applyNumberFormat="1" applyFont="1" applyBorder="1"/>
    <xf numFmtId="164" fontId="2" fillId="0" borderId="19" xfId="2" applyNumberFormat="1" applyFont="1" applyBorder="1"/>
    <xf numFmtId="164" fontId="2" fillId="0" borderId="20" xfId="2" applyNumberFormat="1" applyFont="1" applyBorder="1"/>
    <xf numFmtId="164" fontId="0" fillId="0" borderId="21" xfId="2" applyNumberFormat="1" applyFont="1" applyBorder="1"/>
    <xf numFmtId="164" fontId="0" fillId="0" borderId="11" xfId="2" applyNumberFormat="1" applyFont="1" applyBorder="1"/>
    <xf numFmtId="164" fontId="0" fillId="0" borderId="22" xfId="2" applyNumberFormat="1" applyFont="1" applyBorder="1"/>
    <xf numFmtId="0" fontId="0" fillId="0" borderId="23" xfId="0" applyFill="1" applyBorder="1"/>
    <xf numFmtId="0" fontId="0" fillId="0" borderId="24" xfId="0" applyBorder="1"/>
    <xf numFmtId="0" fontId="0" fillId="0" borderId="24" xfId="0" applyFill="1" applyBorder="1"/>
    <xf numFmtId="0" fontId="0" fillId="0" borderId="25" xfId="0" applyFill="1" applyBorder="1"/>
    <xf numFmtId="164" fontId="2" fillId="0" borderId="21" xfId="2" applyNumberFormat="1" applyFont="1" applyBorder="1"/>
    <xf numFmtId="164" fontId="2" fillId="0" borderId="22" xfId="2" applyNumberFormat="1" applyFont="1" applyBorder="1"/>
    <xf numFmtId="0" fontId="2" fillId="0" borderId="23" xfId="0" applyFont="1" applyFill="1" applyBorder="1"/>
    <xf numFmtId="0" fontId="2" fillId="0" borderId="25" xfId="0" applyFont="1" applyFill="1" applyBorder="1"/>
    <xf numFmtId="0" fontId="0" fillId="0" borderId="26" xfId="0" applyFill="1" applyBorder="1"/>
    <xf numFmtId="0" fontId="0" fillId="0" borderId="27" xfId="0" applyBorder="1"/>
    <xf numFmtId="0" fontId="0" fillId="0" borderId="28" xfId="0" applyBorder="1"/>
    <xf numFmtId="0" fontId="0" fillId="0" borderId="28" xfId="0" applyFill="1" applyBorder="1"/>
    <xf numFmtId="0" fontId="0" fillId="0" borderId="29" xfId="0" applyBorder="1"/>
    <xf numFmtId="164" fontId="0" fillId="0" borderId="12" xfId="2" applyNumberFormat="1" applyFont="1" applyBorder="1"/>
    <xf numFmtId="164" fontId="0" fillId="2" borderId="13" xfId="2" applyNumberFormat="1" applyFont="1" applyFill="1" applyBorder="1"/>
    <xf numFmtId="164" fontId="0" fillId="0" borderId="15" xfId="2" applyNumberFormat="1" applyFont="1" applyBorder="1"/>
    <xf numFmtId="164" fontId="0" fillId="3" borderId="16" xfId="2" applyNumberFormat="1" applyFont="1" applyFill="1" applyBorder="1"/>
    <xf numFmtId="164" fontId="0" fillId="2" borderId="15" xfId="2" applyNumberFormat="1" applyFont="1" applyFill="1" applyBorder="1"/>
    <xf numFmtId="164" fontId="0" fillId="2" borderId="16" xfId="2" applyNumberFormat="1" applyFont="1" applyFill="1" applyBorder="1"/>
    <xf numFmtId="164" fontId="0" fillId="0" borderId="18" xfId="2" applyNumberFormat="1" applyFont="1" applyBorder="1"/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2" xfId="0" applyFont="1" applyBorder="1" applyAlignment="1">
      <alignment wrapText="1"/>
    </xf>
    <xf numFmtId="0" fontId="2" fillId="0" borderId="33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4" xfId="0" applyFont="1" applyBorder="1"/>
    <xf numFmtId="0" fontId="2" fillId="0" borderId="0" xfId="0" applyFont="1" applyBorder="1"/>
    <xf numFmtId="0" fontId="0" fillId="0" borderId="23" xfId="0" applyBorder="1"/>
    <xf numFmtId="0" fontId="0" fillId="0" borderId="25" xfId="0" applyBorder="1"/>
    <xf numFmtId="45" fontId="0" fillId="0" borderId="12" xfId="0" applyNumberFormat="1" applyBorder="1"/>
    <xf numFmtId="45" fontId="0" fillId="0" borderId="13" xfId="0" applyNumberFormat="1" applyBorder="1"/>
    <xf numFmtId="21" fontId="0" fillId="0" borderId="13" xfId="0" applyNumberFormat="1" applyBorder="1"/>
    <xf numFmtId="43" fontId="0" fillId="0" borderId="14" xfId="1" applyFont="1" applyBorder="1"/>
    <xf numFmtId="45" fontId="0" fillId="0" borderId="15" xfId="0" applyNumberFormat="1" applyBorder="1"/>
    <xf numFmtId="45" fontId="0" fillId="0" borderId="16" xfId="0" applyNumberFormat="1" applyBorder="1"/>
    <xf numFmtId="21" fontId="0" fillId="0" borderId="16" xfId="0" applyNumberFormat="1" applyBorder="1"/>
    <xf numFmtId="43" fontId="0" fillId="0" borderId="17" xfId="1" applyFont="1" applyBorder="1"/>
    <xf numFmtId="21" fontId="0" fillId="0" borderId="16" xfId="0" applyNumberFormat="1" applyFill="1" applyBorder="1"/>
    <xf numFmtId="45" fontId="0" fillId="0" borderId="18" xfId="0" applyNumberFormat="1" applyBorder="1"/>
    <xf numFmtId="45" fontId="0" fillId="0" borderId="19" xfId="0" applyNumberFormat="1" applyBorder="1"/>
    <xf numFmtId="21" fontId="0" fillId="0" borderId="19" xfId="0" applyNumberFormat="1" applyBorder="1"/>
    <xf numFmtId="21" fontId="0" fillId="3" borderId="19" xfId="0" applyNumberFormat="1" applyFill="1" applyBorder="1"/>
    <xf numFmtId="43" fontId="0" fillId="0" borderId="20" xfId="1" applyFont="1" applyBorder="1"/>
    <xf numFmtId="45" fontId="0" fillId="2" borderId="13" xfId="0" applyNumberFormat="1" applyFill="1" applyBorder="1"/>
    <xf numFmtId="21" fontId="0" fillId="3" borderId="16" xfId="0" applyNumberFormat="1" applyFill="1" applyBorder="1"/>
    <xf numFmtId="45" fontId="0" fillId="2" borderId="15" xfId="0" applyNumberFormat="1" applyFill="1" applyBorder="1"/>
    <xf numFmtId="21" fontId="0" fillId="2" borderId="16" xfId="0" applyNumberFormat="1" applyFill="1" applyBorder="1"/>
    <xf numFmtId="0" fontId="2" fillId="0" borderId="0" xfId="0" applyFont="1" applyBorder="1" applyAlignment="1">
      <alignment vertical="top"/>
    </xf>
    <xf numFmtId="0" fontId="2" fillId="0" borderId="35" xfId="0" applyFont="1" applyBorder="1" applyAlignment="1">
      <alignment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2"/>
  <sheetViews>
    <sheetView tabSelected="1" workbookViewId="0">
      <selection activeCell="B24" sqref="B24"/>
    </sheetView>
  </sheetViews>
  <sheetFormatPr baseColWidth="10" defaultColWidth="8.83203125" defaultRowHeight="14" x14ac:dyDescent="0"/>
  <cols>
    <col min="2" max="2" width="8.1640625" customWidth="1"/>
    <col min="3" max="3" width="22.5" customWidth="1"/>
    <col min="4" max="4" width="7.6640625" bestFit="1" customWidth="1"/>
    <col min="5" max="5" width="8.6640625" bestFit="1" customWidth="1"/>
    <col min="6" max="6" width="10.5" customWidth="1"/>
    <col min="7" max="7" width="11.33203125" customWidth="1"/>
    <col min="8" max="8" width="10.6640625" bestFit="1" customWidth="1"/>
    <col min="9" max="9" width="9.5" bestFit="1" customWidth="1"/>
    <col min="11" max="11" width="9.33203125" customWidth="1"/>
    <col min="12" max="12" width="8.5" customWidth="1"/>
    <col min="13" max="14" width="8.6640625" customWidth="1"/>
    <col min="15" max="15" width="11.33203125" customWidth="1"/>
    <col min="16" max="16" width="10.1640625" customWidth="1"/>
    <col min="17" max="17" width="8.6640625" bestFit="1" customWidth="1"/>
  </cols>
  <sheetData>
    <row r="1" spans="2:17" ht="15" thickBot="1"/>
    <row r="2" spans="2:17" s="3" customFormat="1" ht="29" thickBot="1">
      <c r="B2" s="113" t="s">
        <v>34</v>
      </c>
      <c r="C2" s="92"/>
      <c r="D2" s="84" t="s">
        <v>9</v>
      </c>
      <c r="E2" s="85" t="s">
        <v>10</v>
      </c>
      <c r="F2" s="85" t="s">
        <v>11</v>
      </c>
      <c r="G2" s="85" t="s">
        <v>12</v>
      </c>
      <c r="H2" s="85" t="s">
        <v>13</v>
      </c>
      <c r="I2" s="85" t="s">
        <v>14</v>
      </c>
      <c r="J2" s="85" t="s">
        <v>15</v>
      </c>
      <c r="K2" s="85" t="s">
        <v>16</v>
      </c>
      <c r="L2" s="85" t="s">
        <v>17</v>
      </c>
      <c r="M2" s="85" t="s">
        <v>18</v>
      </c>
      <c r="N2" s="85" t="s">
        <v>19</v>
      </c>
      <c r="O2" s="85" t="s">
        <v>30</v>
      </c>
      <c r="P2" s="85" t="s">
        <v>20</v>
      </c>
      <c r="Q2" s="86" t="s">
        <v>31</v>
      </c>
    </row>
    <row r="3" spans="2:17">
      <c r="B3" s="88" t="s">
        <v>40</v>
      </c>
      <c r="C3" s="93" t="s">
        <v>25</v>
      </c>
      <c r="D3" s="95"/>
      <c r="E3" s="109">
        <v>9.479166666666667E-3</v>
      </c>
      <c r="F3" s="96">
        <v>2.0752314814814814E-2</v>
      </c>
      <c r="G3" s="97"/>
      <c r="H3" s="97">
        <v>9.5347222222222208E-2</v>
      </c>
      <c r="I3" s="97">
        <v>0.12083333333333333</v>
      </c>
      <c r="J3" s="97"/>
      <c r="K3" s="97">
        <v>0.20197916666666668</v>
      </c>
      <c r="L3" s="97"/>
      <c r="M3" s="97">
        <v>0.2674421296296296</v>
      </c>
      <c r="N3" s="97"/>
      <c r="O3" s="97"/>
      <c r="P3" s="97"/>
      <c r="Q3" s="98"/>
    </row>
    <row r="4" spans="2:17">
      <c r="B4" s="89"/>
      <c r="C4" s="65" t="s">
        <v>3</v>
      </c>
      <c r="D4" s="99">
        <v>3.1134259259259257E-3</v>
      </c>
      <c r="E4" s="100">
        <v>1.0532407407407407E-2</v>
      </c>
      <c r="F4" s="100"/>
      <c r="G4" s="101"/>
      <c r="H4" s="110">
        <v>0.10416666666666667</v>
      </c>
      <c r="I4" s="101"/>
      <c r="J4" s="101">
        <v>0.15347222222222223</v>
      </c>
      <c r="K4" s="101"/>
      <c r="L4" s="101">
        <v>0.24236111111111111</v>
      </c>
      <c r="M4" s="101"/>
      <c r="N4" s="101">
        <v>0.35694444444444445</v>
      </c>
      <c r="O4" s="101"/>
      <c r="P4" s="101">
        <v>0.62986111111111109</v>
      </c>
      <c r="Q4" s="102"/>
    </row>
    <row r="5" spans="2:17">
      <c r="B5" s="89"/>
      <c r="C5" s="65" t="s">
        <v>5</v>
      </c>
      <c r="D5" s="99"/>
      <c r="E5" s="100">
        <v>1.1319444444444444E-2</v>
      </c>
      <c r="F5" s="100"/>
      <c r="G5" s="101"/>
      <c r="H5" s="101">
        <v>0.1024537037037037</v>
      </c>
      <c r="I5" s="101"/>
      <c r="J5" s="101"/>
      <c r="K5" s="101"/>
      <c r="L5" s="101"/>
      <c r="M5" s="101">
        <v>0.28393518518518518</v>
      </c>
      <c r="N5" s="101">
        <v>0.35819444444444443</v>
      </c>
      <c r="O5" s="101">
        <v>0.49967592592592597</v>
      </c>
      <c r="P5" s="101">
        <v>0.55138888888888882</v>
      </c>
      <c r="Q5" s="102">
        <v>167.5</v>
      </c>
    </row>
    <row r="6" spans="2:17">
      <c r="B6" s="89"/>
      <c r="C6" s="66" t="s">
        <v>2</v>
      </c>
      <c r="D6" s="99"/>
      <c r="E6" s="100"/>
      <c r="F6" s="100"/>
      <c r="G6" s="101">
        <v>4.7916666666666663E-2</v>
      </c>
      <c r="H6" s="101">
        <v>0.10486111111111111</v>
      </c>
      <c r="I6" s="101"/>
      <c r="J6" s="101">
        <v>0.15902777777777777</v>
      </c>
      <c r="K6" s="101"/>
      <c r="L6" s="101">
        <v>0.25486111111111109</v>
      </c>
      <c r="M6" s="101"/>
      <c r="N6" s="101">
        <v>0.35000000000000003</v>
      </c>
      <c r="O6" s="101"/>
      <c r="P6" s="101">
        <v>0.67013888888888884</v>
      </c>
      <c r="Q6" s="102"/>
    </row>
    <row r="7" spans="2:17">
      <c r="B7" s="89"/>
      <c r="C7" s="65" t="s">
        <v>1</v>
      </c>
      <c r="D7" s="99">
        <v>2.8356481481481479E-3</v>
      </c>
      <c r="E7" s="100">
        <v>9.6527777777777775E-3</v>
      </c>
      <c r="F7" s="100">
        <v>2.0150462962962964E-2</v>
      </c>
      <c r="G7" s="101">
        <v>4.3831018518518512E-2</v>
      </c>
      <c r="H7" s="101">
        <v>9.3449074074074087E-2</v>
      </c>
      <c r="I7" s="101"/>
      <c r="J7" s="101">
        <v>0.13055555555555556</v>
      </c>
      <c r="K7" s="101"/>
      <c r="L7" s="101">
        <v>0.23194444444444443</v>
      </c>
      <c r="M7" s="101"/>
      <c r="N7" s="103">
        <v>0.33124999999999999</v>
      </c>
      <c r="O7" s="101"/>
      <c r="P7" s="101"/>
      <c r="Q7" s="102"/>
    </row>
    <row r="8" spans="2:17">
      <c r="B8" s="89"/>
      <c r="C8" s="65" t="s">
        <v>26</v>
      </c>
      <c r="D8" s="99">
        <v>3.0208333333333333E-3</v>
      </c>
      <c r="E8" s="100">
        <v>1.0358796296296295E-2</v>
      </c>
      <c r="F8" s="100">
        <v>2.1076388888888891E-2</v>
      </c>
      <c r="G8" s="101">
        <v>4.6180555555555558E-2</v>
      </c>
      <c r="H8" s="101">
        <v>9.5706018518518524E-2</v>
      </c>
      <c r="I8" s="101">
        <v>0.12148148148148148</v>
      </c>
      <c r="J8" s="101"/>
      <c r="K8" s="101">
        <v>0.23178240740740741</v>
      </c>
      <c r="L8" s="101">
        <v>0.23847222222222222</v>
      </c>
      <c r="M8" s="101">
        <v>0.2797337962962963</v>
      </c>
      <c r="N8" s="103">
        <v>0.38890046296296293</v>
      </c>
      <c r="O8" s="101"/>
      <c r="P8" s="101">
        <v>0.64861111111111114</v>
      </c>
      <c r="Q8" s="102"/>
    </row>
    <row r="9" spans="2:17">
      <c r="B9" s="89"/>
      <c r="C9" s="65" t="s">
        <v>6</v>
      </c>
      <c r="D9" s="99"/>
      <c r="E9" s="100">
        <v>1.1574074074074075E-2</v>
      </c>
      <c r="F9" s="100">
        <v>2.4166666666666666E-2</v>
      </c>
      <c r="G9" s="101">
        <v>5.3298611111111116E-2</v>
      </c>
      <c r="H9" s="101">
        <v>0.10846064814814815</v>
      </c>
      <c r="I9" s="101"/>
      <c r="J9" s="101">
        <v>0.15763888888888888</v>
      </c>
      <c r="K9" s="101"/>
      <c r="L9" s="101">
        <v>0.25</v>
      </c>
      <c r="M9" s="101"/>
      <c r="N9" s="103">
        <v>0.37013888888888885</v>
      </c>
      <c r="O9" s="101"/>
      <c r="P9" s="101">
        <v>0.65555555555555556</v>
      </c>
      <c r="Q9" s="102"/>
    </row>
    <row r="10" spans="2:17">
      <c r="B10" s="89"/>
      <c r="C10" s="66" t="s">
        <v>0</v>
      </c>
      <c r="D10" s="111">
        <v>2.7777777777777779E-3</v>
      </c>
      <c r="E10" s="100"/>
      <c r="F10" s="100"/>
      <c r="G10" s="101">
        <v>4.5775462962962969E-2</v>
      </c>
      <c r="H10" s="112">
        <v>0.1012037037037037</v>
      </c>
      <c r="I10" s="101"/>
      <c r="J10" s="101">
        <v>0.14854166666666666</v>
      </c>
      <c r="K10" s="101"/>
      <c r="L10" s="101">
        <v>0.24572916666666667</v>
      </c>
      <c r="M10" s="101"/>
      <c r="N10" s="103">
        <v>0.39513888888888887</v>
      </c>
      <c r="O10" s="101"/>
      <c r="P10" s="101">
        <v>0.64033564814814814</v>
      </c>
      <c r="Q10" s="102"/>
    </row>
    <row r="11" spans="2:17" ht="15" thickBot="1">
      <c r="B11" s="90"/>
      <c r="C11" s="94" t="s">
        <v>4</v>
      </c>
      <c r="D11" s="104">
        <v>2.9745370370370373E-3</v>
      </c>
      <c r="E11" s="105">
        <v>1.005787037037037E-2</v>
      </c>
      <c r="F11" s="105">
        <v>2.0682870370370372E-2</v>
      </c>
      <c r="G11" s="106">
        <v>4.4814814814814814E-2</v>
      </c>
      <c r="H11" s="106">
        <v>9.5046296296296295E-2</v>
      </c>
      <c r="I11" s="106"/>
      <c r="J11" s="106">
        <v>0.15763888888888888</v>
      </c>
      <c r="K11" s="106"/>
      <c r="L11" s="106">
        <v>0.25972222222222224</v>
      </c>
      <c r="M11" s="106"/>
      <c r="N11" s="106">
        <v>0.3430555555555555</v>
      </c>
      <c r="O11" s="106"/>
      <c r="P11" s="106"/>
      <c r="Q11" s="108"/>
    </row>
    <row r="12" spans="2:17">
      <c r="B12" s="88" t="s">
        <v>41</v>
      </c>
      <c r="C12" s="64" t="s">
        <v>27</v>
      </c>
      <c r="D12" s="95"/>
      <c r="E12" s="96">
        <v>1.1979166666666666E-2</v>
      </c>
      <c r="F12" s="96">
        <v>2.4432870370370369E-2</v>
      </c>
      <c r="G12" s="97">
        <v>5.3877314814814815E-2</v>
      </c>
      <c r="H12" s="97">
        <v>0.11059027777777779</v>
      </c>
      <c r="I12" s="97">
        <v>0.13916666666666666</v>
      </c>
      <c r="J12" s="97"/>
      <c r="K12" s="97">
        <v>0.23631944444444444</v>
      </c>
      <c r="L12" s="97">
        <v>0.25634259259259257</v>
      </c>
      <c r="M12" s="97">
        <v>0.29222222222222222</v>
      </c>
      <c r="N12" s="97">
        <v>0.37209490740740742</v>
      </c>
      <c r="O12" s="97">
        <v>0.57478009259259266</v>
      </c>
      <c r="P12" s="97">
        <v>0.66962962962962969</v>
      </c>
      <c r="Q12" s="98">
        <v>143.08600000000001</v>
      </c>
    </row>
    <row r="13" spans="2:17">
      <c r="B13" s="74"/>
      <c r="C13" s="65" t="s">
        <v>23</v>
      </c>
      <c r="D13" s="99"/>
      <c r="E13" s="100"/>
      <c r="F13" s="100"/>
      <c r="G13" s="101">
        <v>5.9722222222222225E-2</v>
      </c>
      <c r="H13" s="101">
        <v>0.1277777777777778</v>
      </c>
      <c r="I13" s="101"/>
      <c r="J13" s="101">
        <v>0.19444444444444445</v>
      </c>
      <c r="K13" s="101">
        <v>0.25</v>
      </c>
      <c r="L13" s="101">
        <v>0.28958333333333336</v>
      </c>
      <c r="M13" s="101">
        <v>0.31527777777777777</v>
      </c>
      <c r="N13" s="101">
        <v>0.41805555555555557</v>
      </c>
      <c r="O13" s="101"/>
      <c r="P13" s="101">
        <v>0.7993055555555556</v>
      </c>
      <c r="Q13" s="102"/>
    </row>
    <row r="14" spans="2:17">
      <c r="B14" s="74"/>
      <c r="C14" s="65" t="s">
        <v>7</v>
      </c>
      <c r="D14" s="99"/>
      <c r="E14" s="100">
        <v>1.2210648148148146E-2</v>
      </c>
      <c r="F14" s="100">
        <v>2.6122685185185183E-2</v>
      </c>
      <c r="G14" s="101">
        <v>5.4641203703703706E-2</v>
      </c>
      <c r="H14" s="101">
        <v>0.11267361111111111</v>
      </c>
      <c r="I14" s="101">
        <v>0.14116898148148149</v>
      </c>
      <c r="J14" s="101">
        <v>0.15104166666666666</v>
      </c>
      <c r="K14" s="101"/>
      <c r="L14" s="101">
        <v>0.26250000000000001</v>
      </c>
      <c r="M14" s="101">
        <v>0.31186342592592592</v>
      </c>
      <c r="N14" s="101">
        <v>0.31712962962962959</v>
      </c>
      <c r="O14" s="101"/>
      <c r="P14" s="101">
        <v>0.69952546296296303</v>
      </c>
      <c r="Q14" s="102"/>
    </row>
    <row r="15" spans="2:17">
      <c r="B15" s="74"/>
      <c r="C15" s="66" t="s">
        <v>24</v>
      </c>
      <c r="D15" s="99">
        <v>3.3101851851851851E-3</v>
      </c>
      <c r="E15" s="100">
        <v>1.1296296296296296E-2</v>
      </c>
      <c r="F15" s="100">
        <v>2.3182870370370371E-2</v>
      </c>
      <c r="G15" s="101"/>
      <c r="H15" s="101">
        <v>0.10619212962962964</v>
      </c>
      <c r="I15" s="101"/>
      <c r="J15" s="101">
        <v>0.18194444444444444</v>
      </c>
      <c r="K15" s="101"/>
      <c r="L15" s="101">
        <v>0.26180555555555557</v>
      </c>
      <c r="M15" s="101"/>
      <c r="N15" s="101"/>
      <c r="O15" s="101"/>
      <c r="P15" s="101">
        <v>0.85277777777777775</v>
      </c>
      <c r="Q15" s="102"/>
    </row>
    <row r="16" spans="2:17">
      <c r="B16" s="74"/>
      <c r="C16" s="65" t="s">
        <v>21</v>
      </c>
      <c r="D16" s="99">
        <v>3.3680555555555551E-3</v>
      </c>
      <c r="E16" s="100">
        <v>1.2453703703703703E-2</v>
      </c>
      <c r="F16" s="100">
        <v>2.5659722222222223E-2</v>
      </c>
      <c r="G16" s="101">
        <v>5.5555555555555552E-2</v>
      </c>
      <c r="H16" s="101">
        <v>0.11458333333333333</v>
      </c>
      <c r="I16" s="103">
        <v>0.15347222222222223</v>
      </c>
      <c r="J16" s="101">
        <v>0.16527777777777777</v>
      </c>
      <c r="K16" s="101">
        <v>0.26180555555555557</v>
      </c>
      <c r="L16" s="101">
        <v>0.3034722222222222</v>
      </c>
      <c r="M16" s="101">
        <v>0.32083333333333336</v>
      </c>
      <c r="N16" s="101">
        <v>0.4284722222222222</v>
      </c>
      <c r="O16" s="101"/>
      <c r="P16" s="101">
        <v>0.78472222222222221</v>
      </c>
      <c r="Q16" s="102"/>
    </row>
    <row r="17" spans="2:17">
      <c r="B17" s="74"/>
      <c r="C17" s="66" t="s">
        <v>22</v>
      </c>
      <c r="D17" s="99"/>
      <c r="E17" s="100">
        <v>1.2812499999999999E-2</v>
      </c>
      <c r="F17" s="100">
        <v>2.5925925925925925E-2</v>
      </c>
      <c r="G17" s="101">
        <v>5.6423611111111112E-2</v>
      </c>
      <c r="H17" s="101">
        <v>0.12152777777777778</v>
      </c>
      <c r="I17" s="103">
        <v>0.15702546296296296</v>
      </c>
      <c r="J17" s="101">
        <v>0.16372685185185185</v>
      </c>
      <c r="K17" s="101">
        <v>0.25810185185185186</v>
      </c>
      <c r="L17" s="101">
        <v>0.28752314814814817</v>
      </c>
      <c r="M17" s="101">
        <v>0.3215277777777778</v>
      </c>
      <c r="N17" s="101">
        <v>0.40274305555555556</v>
      </c>
      <c r="O17" s="101">
        <v>0.59127314814814813</v>
      </c>
      <c r="P17" s="101">
        <v>0.77593749999999995</v>
      </c>
      <c r="Q17" s="102"/>
    </row>
    <row r="18" spans="2:17" ht="15" thickBot="1">
      <c r="B18" s="76"/>
      <c r="C18" s="67" t="s">
        <v>8</v>
      </c>
      <c r="D18" s="104">
        <v>3.645833333333333E-3</v>
      </c>
      <c r="E18" s="105">
        <v>1.3888888888888888E-2</v>
      </c>
      <c r="F18" s="105"/>
      <c r="G18" s="106"/>
      <c r="H18" s="107">
        <v>0.125</v>
      </c>
      <c r="I18" s="106"/>
      <c r="J18" s="106">
        <v>0.17152777777777775</v>
      </c>
      <c r="K18" s="106"/>
      <c r="L18" s="106">
        <v>0.32916666666666666</v>
      </c>
      <c r="M18" s="106"/>
      <c r="N18" s="106"/>
      <c r="O18" s="106"/>
      <c r="P18" s="106">
        <v>0.75555555555555554</v>
      </c>
      <c r="Q18" s="108"/>
    </row>
    <row r="19" spans="2:17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7">
      <c r="C20" t="s">
        <v>28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7">
      <c r="C21" t="s">
        <v>29</v>
      </c>
    </row>
    <row r="22" spans="2:17">
      <c r="C22" t="s">
        <v>35</v>
      </c>
    </row>
    <row r="23" spans="2:17" ht="15" thickBot="1"/>
    <row r="24" spans="2:17" s="3" customFormat="1" ht="29" thickBot="1">
      <c r="B24" s="114" t="s">
        <v>39</v>
      </c>
      <c r="C24" s="91"/>
      <c r="D24" s="84" t="s">
        <v>9</v>
      </c>
      <c r="E24" s="85" t="s">
        <v>10</v>
      </c>
      <c r="F24" s="85" t="s">
        <v>11</v>
      </c>
      <c r="G24" s="85" t="s">
        <v>12</v>
      </c>
      <c r="H24" s="85" t="s">
        <v>13</v>
      </c>
      <c r="I24" s="85" t="s">
        <v>14</v>
      </c>
      <c r="J24" s="85" t="s">
        <v>15</v>
      </c>
      <c r="K24" s="85" t="s">
        <v>16</v>
      </c>
      <c r="L24" s="85" t="s">
        <v>17</v>
      </c>
      <c r="M24" s="85" t="s">
        <v>18</v>
      </c>
      <c r="N24" s="85" t="s">
        <v>19</v>
      </c>
      <c r="O24" s="85" t="s">
        <v>30</v>
      </c>
      <c r="P24" s="86" t="s">
        <v>20</v>
      </c>
      <c r="Q24" s="4"/>
    </row>
    <row r="25" spans="2:17">
      <c r="B25" s="88" t="s">
        <v>40</v>
      </c>
      <c r="C25" s="73" t="s">
        <v>25</v>
      </c>
      <c r="D25" s="77" t="str">
        <f>IF('PRs - formulae'!D3=0,"",'PRs - formulae'!D3/'PRs - formulae'!$H3)</f>
        <v/>
      </c>
      <c r="E25" s="78">
        <f>IF('PRs - formulae'!E3=0,"",'PRs - formulae'!E3/'PRs - formulae'!$H3)</f>
        <v>9.9417334304442842E-2</v>
      </c>
      <c r="F25" s="50">
        <f>IF('PRs - formulae'!F3=0,"",'PRs - formulae'!F3/'PRs - formulae'!$H3)</f>
        <v>0.21764991502791942</v>
      </c>
      <c r="G25" s="50" t="str">
        <f>IF('PRs - formulae'!G3=0,"",'PRs - formulae'!G3/'PRs - formulae'!$H3)</f>
        <v/>
      </c>
      <c r="H25" s="50">
        <f>IF('PRs - formulae'!H3=0,"",'PRs - formulae'!H3/'PRs - formulae'!$H3)</f>
        <v>1</v>
      </c>
      <c r="I25" s="50">
        <f>IF('PRs - formulae'!I3=0,"",'PRs - formulae'!I3/'PRs - formulae'!$H3)</f>
        <v>1.2672978878368537</v>
      </c>
      <c r="J25" s="50" t="str">
        <f>IF('PRs - formulae'!J3=0,"",'PRs - formulae'!J3/'PRs - formulae'!$H3)</f>
        <v/>
      </c>
      <c r="K25" s="50">
        <f>IF('PRs - formulae'!K3=0,"",'PRs - formulae'!K3/'PRs - formulae'!$H3)</f>
        <v>2.1183539694100513</v>
      </c>
      <c r="L25" s="50" t="str">
        <f>IF('PRs - formulae'!L3=0,"",'PRs - formulae'!L3/'PRs - formulae'!$H3)</f>
        <v/>
      </c>
      <c r="M25" s="50">
        <f>IF('PRs - formulae'!M3=0,"",'PRs - formulae'!M3/'PRs - formulae'!$H3)</f>
        <v>2.8049283806749212</v>
      </c>
      <c r="N25" s="50" t="str">
        <f>IF('PRs - formulae'!N3=0,"",'PRs - formulae'!N3/'PRs - formulae'!$H3)</f>
        <v/>
      </c>
      <c r="O25" s="50" t="str">
        <f>IF('PRs - formulae'!O3=0,"",'PRs - formulae'!O3/'PRs - formulae'!$H3)</f>
        <v/>
      </c>
      <c r="P25" s="51" t="str">
        <f>IF('PRs - formulae'!P3=0,"",'PRs - formulae'!P3/'PRs - formulae'!$H3)</f>
        <v/>
      </c>
      <c r="Q25" s="2"/>
    </row>
    <row r="26" spans="2:17">
      <c r="B26" s="89"/>
      <c r="C26" s="74" t="s">
        <v>3</v>
      </c>
      <c r="D26" s="79">
        <f>IF('PRs - formulae'!D4=0,"",'PRs - formulae'!D4/'PRs - formulae'!$H4)</f>
        <v>2.9888888888888885E-2</v>
      </c>
      <c r="E26" s="52">
        <f>IF('PRs - formulae'!E4=0,"",'PRs - formulae'!E4/'PRs - formulae'!$H4)</f>
        <v>0.1011111111111111</v>
      </c>
      <c r="F26" s="52" t="str">
        <f>IF('PRs - formulae'!F4=0,"",'PRs - formulae'!F4/'PRs - formulae'!$H4)</f>
        <v/>
      </c>
      <c r="G26" s="52" t="str">
        <f>IF('PRs - formulae'!G4=0,"",'PRs - formulae'!G4/'PRs - formulae'!$H4)</f>
        <v/>
      </c>
      <c r="H26" s="80">
        <f>IF('PRs - formulae'!H4=0,"",'PRs - formulae'!H4/'PRs - formulae'!$H4)</f>
        <v>1</v>
      </c>
      <c r="I26" s="52" t="str">
        <f>IF('PRs - formulae'!I4=0,"",'PRs - formulae'!I4/'PRs - formulae'!$H4)</f>
        <v/>
      </c>
      <c r="J26" s="52">
        <f>IF('PRs - formulae'!J4=0,"",'PRs - formulae'!J4/'PRs - formulae'!$H4)</f>
        <v>1.4733333333333334</v>
      </c>
      <c r="K26" s="52" t="str">
        <f>IF('PRs - formulae'!K4=0,"",'PRs - formulae'!K4/'PRs - formulae'!$H4)</f>
        <v/>
      </c>
      <c r="L26" s="52">
        <f>IF('PRs - formulae'!L4=0,"",'PRs - formulae'!L4/'PRs - formulae'!$H4)</f>
        <v>2.3266666666666667</v>
      </c>
      <c r="M26" s="52" t="str">
        <f>IF('PRs - formulae'!M4=0,"",'PRs - formulae'!M4/'PRs - formulae'!$H4)</f>
        <v/>
      </c>
      <c r="N26" s="52">
        <f>IF('PRs - formulae'!N4=0,"",'PRs - formulae'!N4/'PRs - formulae'!$H4)</f>
        <v>3.4266666666666667</v>
      </c>
      <c r="O26" s="52" t="str">
        <f>IF('PRs - formulae'!O4=0,"",'PRs - formulae'!O4/'PRs - formulae'!$H4)</f>
        <v/>
      </c>
      <c r="P26" s="53">
        <f>IF('PRs - formulae'!P4=0,"",'PRs - formulae'!P4/'PRs - formulae'!$H4)</f>
        <v>6.046666666666666</v>
      </c>
      <c r="Q26" s="2"/>
    </row>
    <row r="27" spans="2:17">
      <c r="B27" s="89"/>
      <c r="C27" s="74" t="s">
        <v>5</v>
      </c>
      <c r="D27" s="79" t="str">
        <f>IF('PRs - formulae'!D5=0,"",'PRs - formulae'!D5/'PRs - formulae'!$H5)</f>
        <v/>
      </c>
      <c r="E27" s="52">
        <f>IF('PRs - formulae'!E5=0,"",'PRs - formulae'!E5/'PRs - formulae'!$H5)</f>
        <v>0.11048350655219159</v>
      </c>
      <c r="F27" s="52" t="str">
        <f>IF('PRs - formulae'!F5=0,"",'PRs - formulae'!F5/'PRs - formulae'!$H5)</f>
        <v/>
      </c>
      <c r="G27" s="52" t="str">
        <f>IF('PRs - formulae'!G5=0,"",'PRs - formulae'!G5/'PRs - formulae'!$H5)</f>
        <v/>
      </c>
      <c r="H27" s="52">
        <f>IF('PRs - formulae'!H5=0,"",'PRs - formulae'!H5/'PRs - formulae'!$H5)</f>
        <v>1</v>
      </c>
      <c r="I27" s="52" t="str">
        <f>IF('PRs - formulae'!I5=0,"",'PRs - formulae'!I5/'PRs - formulae'!$H5)</f>
        <v/>
      </c>
      <c r="J27" s="52" t="str">
        <f>IF('PRs - formulae'!J5=0,"",'PRs - formulae'!J5/'PRs - formulae'!$H5)</f>
        <v/>
      </c>
      <c r="K27" s="52" t="str">
        <f>IF('PRs - formulae'!K5=0,"",'PRs - formulae'!K5/'PRs - formulae'!$H5)</f>
        <v/>
      </c>
      <c r="L27" s="52" t="str">
        <f>IF('PRs - formulae'!L5=0,"",'PRs - formulae'!L5/'PRs - formulae'!$H5)</f>
        <v/>
      </c>
      <c r="M27" s="52">
        <f>IF('PRs - formulae'!M5=0,"",'PRs - formulae'!M5/'PRs - formulae'!$H5)</f>
        <v>2.7713511070944419</v>
      </c>
      <c r="N27" s="52">
        <f>IF('PRs - formulae'!N5=0,"",'PRs - formulae'!N5/'PRs - formulae'!$H5)</f>
        <v>3.4961590600994126</v>
      </c>
      <c r="O27" s="52">
        <f>IF('PRs - formulae'!O5=0,"",'PRs - formulae'!O5/'PRs - formulae'!$H5)</f>
        <v>4.8770899231812024</v>
      </c>
      <c r="P27" s="53">
        <f>IF('PRs - formulae'!P5=0,"",'PRs - formulae'!P5/'PRs - formulae'!$H5)</f>
        <v>5.3818346136466326</v>
      </c>
      <c r="Q27" s="2"/>
    </row>
    <row r="28" spans="2:17">
      <c r="B28" s="89"/>
      <c r="C28" s="75" t="s">
        <v>2</v>
      </c>
      <c r="D28" s="79" t="str">
        <f>IF('PRs - formulae'!D6=0,"",'PRs - formulae'!D6/'PRs - formulae'!$H6)</f>
        <v/>
      </c>
      <c r="E28" s="52" t="str">
        <f>IF('PRs - formulae'!E6=0,"",'PRs - formulae'!E6/'PRs - formulae'!$H6)</f>
        <v/>
      </c>
      <c r="F28" s="52" t="str">
        <f>IF('PRs - formulae'!F6=0,"",'PRs - formulae'!F6/'PRs - formulae'!$H6)</f>
        <v/>
      </c>
      <c r="G28" s="52">
        <f>IF('PRs - formulae'!G6=0,"",'PRs - formulae'!G6/'PRs - formulae'!$H6)</f>
        <v>0.45695364238410591</v>
      </c>
      <c r="H28" s="52">
        <f>IF('PRs - formulae'!H6=0,"",'PRs - formulae'!H6/'PRs - formulae'!$H6)</f>
        <v>1</v>
      </c>
      <c r="I28" s="52" t="str">
        <f>IF('PRs - formulae'!I6=0,"",'PRs - formulae'!I6/'PRs - formulae'!$H6)</f>
        <v/>
      </c>
      <c r="J28" s="52">
        <f>IF('PRs - formulae'!J6=0,"",'PRs - formulae'!J6/'PRs - formulae'!$H6)</f>
        <v>1.5165562913907285</v>
      </c>
      <c r="K28" s="52" t="str">
        <f>IF('PRs - formulae'!K6=0,"",'PRs - formulae'!K6/'PRs - formulae'!$H6)</f>
        <v/>
      </c>
      <c r="L28" s="52">
        <f>IF('PRs - formulae'!L6=0,"",'PRs - formulae'!L6/'PRs - formulae'!$H6)</f>
        <v>2.4304635761589402</v>
      </c>
      <c r="M28" s="52" t="str">
        <f>IF('PRs - formulae'!M6=0,"",'PRs - formulae'!M6/'PRs - formulae'!$H6)</f>
        <v/>
      </c>
      <c r="N28" s="52">
        <f>IF('PRs - formulae'!N6=0,"",'PRs - formulae'!N6/'PRs - formulae'!$H6)</f>
        <v>3.3377483443708611</v>
      </c>
      <c r="O28" s="52" t="str">
        <f>IF('PRs - formulae'!O6=0,"",'PRs - formulae'!O6/'PRs - formulae'!$H6)</f>
        <v/>
      </c>
      <c r="P28" s="53">
        <f>IF('PRs - formulae'!P6=0,"",'PRs - formulae'!P6/'PRs - formulae'!$H6)</f>
        <v>6.3907284768211916</v>
      </c>
      <c r="Q28" s="2"/>
    </row>
    <row r="29" spans="2:17">
      <c r="B29" s="89"/>
      <c r="C29" s="74" t="s">
        <v>1</v>
      </c>
      <c r="D29" s="79">
        <f>IF('PRs - formulae'!D7=0,"",'PRs - formulae'!D7/'PRs - formulae'!$H7)</f>
        <v>3.0344315085459494E-2</v>
      </c>
      <c r="E29" s="52">
        <f>IF('PRs - formulae'!E7=0,"",'PRs - formulae'!E7/'PRs - formulae'!$H7)</f>
        <v>0.10329452563784987</v>
      </c>
      <c r="F29" s="52">
        <f>IF('PRs - formulae'!F7=0,"",'PRs - formulae'!F7/'PRs - formulae'!$H7)</f>
        <v>0.2156304186276938</v>
      </c>
      <c r="G29" s="52">
        <f>IF('PRs - formulae'!G7=0,"",'PRs - formulae'!G7/'PRs - formulae'!$H7)</f>
        <v>0.46903641317810241</v>
      </c>
      <c r="H29" s="52">
        <f>IF('PRs - formulae'!H7=0,"",'PRs - formulae'!H7/'PRs - formulae'!$H7)</f>
        <v>1</v>
      </c>
      <c r="I29" s="52" t="str">
        <f>IF('PRs - formulae'!I7=0,"",'PRs - formulae'!I7/'PRs - formulae'!$H7)</f>
        <v/>
      </c>
      <c r="J29" s="52">
        <f>IF('PRs - formulae'!J7=0,"",'PRs - formulae'!J7/'PRs - formulae'!$H7)</f>
        <v>1.3970770374040127</v>
      </c>
      <c r="K29" s="52" t="str">
        <f>IF('PRs - formulae'!K7=0,"",'PRs - formulae'!K7/'PRs - formulae'!$H7)</f>
        <v/>
      </c>
      <c r="L29" s="52">
        <f>IF('PRs - formulae'!L7=0,"",'PRs - formulae'!L7/'PRs - formulae'!$H7)</f>
        <v>2.482041119643299</v>
      </c>
      <c r="M29" s="52" t="str">
        <f>IF('PRs - formulae'!M7=0,"",'PRs - formulae'!M7/'PRs - formulae'!$H7)</f>
        <v/>
      </c>
      <c r="N29" s="52">
        <f>IF('PRs - formulae'!N7=0,"",'PRs - formulae'!N7/'PRs - formulae'!$H7)</f>
        <v>3.5447114193708193</v>
      </c>
      <c r="O29" s="52" t="str">
        <f>IF('PRs - formulae'!O7=0,"",'PRs - formulae'!O7/'PRs - formulae'!$H7)</f>
        <v/>
      </c>
      <c r="P29" s="53" t="str">
        <f>IF('PRs - formulae'!P7=0,"",'PRs - formulae'!P7/'PRs - formulae'!$H7)</f>
        <v/>
      </c>
      <c r="Q29" s="2"/>
    </row>
    <row r="30" spans="2:17">
      <c r="B30" s="89"/>
      <c r="C30" s="74" t="s">
        <v>26</v>
      </c>
      <c r="D30" s="79">
        <f>IF('PRs - formulae'!D8=0,"",'PRs - formulae'!D8/'PRs - formulae'!$H8)</f>
        <v>3.1563671544322165E-2</v>
      </c>
      <c r="E30" s="52">
        <f>IF('PRs - formulae'!E8=0,"",'PRs - formulae'!E8/'PRs - formulae'!$H8)</f>
        <v>0.10823557866731162</v>
      </c>
      <c r="F30" s="52">
        <f>IF('PRs - formulae'!F8=0,"",'PRs - formulae'!F8/'PRs - formulae'!$H8)</f>
        <v>0.22022009916555813</v>
      </c>
      <c r="G30" s="52">
        <f>IF('PRs - formulae'!G8=0,"",'PRs - formulae'!G8/'PRs - formulae'!$H8)</f>
        <v>0.48252509372354579</v>
      </c>
      <c r="H30" s="52">
        <f>IF('PRs - formulae'!H8=0,"",'PRs - formulae'!H8/'PRs - formulae'!$H8)</f>
        <v>1</v>
      </c>
      <c r="I30" s="52">
        <f>IF('PRs - formulae'!I8=0,"",'PRs - formulae'!I8/'PRs - formulae'!$H8)</f>
        <v>1.2693191437900593</v>
      </c>
      <c r="J30" s="52" t="str">
        <f>IF('PRs - formulae'!J8=0,"",'PRs - formulae'!J8/'PRs - formulae'!$H8)</f>
        <v/>
      </c>
      <c r="K30" s="52">
        <f>IF('PRs - formulae'!K8=0,"",'PRs - formulae'!K8/'PRs - formulae'!$H8)</f>
        <v>2.4218164227838916</v>
      </c>
      <c r="L30" s="52">
        <f>IF('PRs - formulae'!L8=0,"",'PRs - formulae'!L8/'PRs - formulae'!$H8)</f>
        <v>2.4917160478897085</v>
      </c>
      <c r="M30" s="52">
        <f>IF('PRs - formulae'!M8=0,"",'PRs - formulae'!M8/'PRs - formulae'!$H8)</f>
        <v>2.9228443584472124</v>
      </c>
      <c r="N30" s="52">
        <f>IF('PRs - formulae'!N8=0,"",'PRs - formulae'!N8/'PRs - formulae'!$H8)</f>
        <v>4.0634901439109923</v>
      </c>
      <c r="O30" s="52" t="str">
        <f>IF('PRs - formulae'!O8=0,"",'PRs - formulae'!O8/'PRs - formulae'!$H8)</f>
        <v/>
      </c>
      <c r="P30" s="53">
        <f>IF('PRs - formulae'!P8=0,"",'PRs - formulae'!P8/'PRs - formulae'!$H8)</f>
        <v>6.7771193614705529</v>
      </c>
      <c r="Q30" s="2"/>
    </row>
    <row r="31" spans="2:17">
      <c r="B31" s="89"/>
      <c r="C31" s="74" t="s">
        <v>6</v>
      </c>
      <c r="D31" s="79" t="str">
        <f>IF('PRs - formulae'!D9=0,"",'PRs - formulae'!D9/'PRs - formulae'!$H9)</f>
        <v/>
      </c>
      <c r="E31" s="52">
        <f>IF('PRs - formulae'!E9=0,"",'PRs - formulae'!E9/'PRs - formulae'!$H9)</f>
        <v>0.10671219720414044</v>
      </c>
      <c r="F31" s="52">
        <f>IF('PRs - formulae'!F9=0,"",'PRs - formulae'!F9/'PRs - formulae'!$H9)</f>
        <v>0.22281506776224522</v>
      </c>
      <c r="G31" s="52">
        <f>IF('PRs - formulae'!G9=0,"",'PRs - formulae'!G9/'PRs - formulae'!$H9)</f>
        <v>0.4914096681250667</v>
      </c>
      <c r="H31" s="52">
        <f>IF('PRs - formulae'!H9=0,"",'PRs - formulae'!H9/'PRs - formulae'!$H9)</f>
        <v>1</v>
      </c>
      <c r="I31" s="52" t="str">
        <f>IF('PRs - formulae'!I9=0,"",'PRs - formulae'!I9/'PRs - formulae'!$H9)</f>
        <v/>
      </c>
      <c r="J31" s="52">
        <f>IF('PRs - formulae'!J9=0,"",'PRs - formulae'!J9/'PRs - formulae'!$H9)</f>
        <v>1.4534201259203925</v>
      </c>
      <c r="K31" s="52" t="str">
        <f>IF('PRs - formulae'!K9=0,"",'PRs - formulae'!K9/'PRs - formulae'!$H9)</f>
        <v/>
      </c>
      <c r="L31" s="52">
        <f>IF('PRs - formulae'!L9=0,"",'PRs - formulae'!L9/'PRs - formulae'!$H9)</f>
        <v>2.3049834596094332</v>
      </c>
      <c r="M31" s="52" t="str">
        <f>IF('PRs - formulae'!M9=0,"",'PRs - formulae'!M9/'PRs - formulae'!$H9)</f>
        <v/>
      </c>
      <c r="N31" s="52">
        <f>IF('PRs - formulae'!N9=0,"",'PRs - formulae'!N9/'PRs - formulae'!$H9)</f>
        <v>3.4126560665884105</v>
      </c>
      <c r="O31" s="52" t="str">
        <f>IF('PRs - formulae'!O9=0,"",'PRs - formulae'!O9/'PRs - formulae'!$H9)</f>
        <v/>
      </c>
      <c r="P31" s="53">
        <f>IF('PRs - formulae'!P9=0,"",'PRs - formulae'!P9/'PRs - formulae'!$H9)</f>
        <v>6.0441788496425142</v>
      </c>
      <c r="Q31" s="2"/>
    </row>
    <row r="32" spans="2:17">
      <c r="B32" s="89"/>
      <c r="C32" s="75" t="s">
        <v>0</v>
      </c>
      <c r="D32" s="81">
        <f>IF('PRs - formulae'!D10=0,"",'PRs - formulae'!D10/'PRs - formulae'!$H10)</f>
        <v>2.7447392497712719E-2</v>
      </c>
      <c r="E32" s="52" t="str">
        <f>IF('PRs - formulae'!E10=0,"",'PRs - formulae'!E10/'PRs - formulae'!$H10)</f>
        <v/>
      </c>
      <c r="F32" s="52" t="str">
        <f>IF('PRs - formulae'!F10=0,"",'PRs - formulae'!F10/'PRs - formulae'!$H10)</f>
        <v/>
      </c>
      <c r="G32" s="52">
        <f>IF('PRs - formulae'!G10=0,"",'PRs - formulae'!G10/'PRs - formulae'!$H10)</f>
        <v>0.45231015553522425</v>
      </c>
      <c r="H32" s="82">
        <f>IF('PRs - formulae'!H10=0,"",'PRs - formulae'!H10/'PRs - formulae'!$H10)</f>
        <v>1</v>
      </c>
      <c r="I32" s="52" t="str">
        <f>IF('PRs - formulae'!I10=0,"",'PRs - formulae'!I10/'PRs - formulae'!$H10)</f>
        <v/>
      </c>
      <c r="J32" s="52">
        <f>IF('PRs - formulae'!J10=0,"",'PRs - formulae'!J10/'PRs - formulae'!$H10)</f>
        <v>1.4677493138151876</v>
      </c>
      <c r="K32" s="52" t="str">
        <f>IF('PRs - formulae'!K10=0,"",'PRs - formulae'!K10/'PRs - formulae'!$H10)</f>
        <v/>
      </c>
      <c r="L32" s="52">
        <f>IF('PRs - formulae'!L10=0,"",'PRs - formulae'!L10/'PRs - formulae'!$H10)</f>
        <v>2.4280649588289114</v>
      </c>
      <c r="M32" s="52" t="str">
        <f>IF('PRs - formulae'!M10=0,"",'PRs - formulae'!M10/'PRs - formulae'!$H10)</f>
        <v/>
      </c>
      <c r="N32" s="52">
        <f>IF('PRs - formulae'!N10=0,"",'PRs - formulae'!N10/'PRs - formulae'!$H10)</f>
        <v>3.9043915827996343</v>
      </c>
      <c r="O32" s="52" t="str">
        <f>IF('PRs - formulae'!O10=0,"",'PRs - formulae'!O10/'PRs - formulae'!$H10)</f>
        <v/>
      </c>
      <c r="P32" s="53">
        <f>IF('PRs - formulae'!P10=0,"",'PRs - formulae'!P10/'PRs - formulae'!$H10)</f>
        <v>6.3271957913998174</v>
      </c>
      <c r="Q32" s="2"/>
    </row>
    <row r="33" spans="2:17" ht="15" thickBot="1">
      <c r="B33" s="90"/>
      <c r="C33" s="76" t="s">
        <v>4</v>
      </c>
      <c r="D33" s="83">
        <f>IF('PRs - formulae'!D11=0,"",'PRs - formulae'!D11/'PRs - formulae'!$H11)</f>
        <v>3.1295664880662447E-2</v>
      </c>
      <c r="E33" s="54">
        <f>IF('PRs - formulae'!E11=0,"",'PRs - formulae'!E11/'PRs - formulae'!$H11)</f>
        <v>0.10582075012177301</v>
      </c>
      <c r="F33" s="54">
        <f>IF('PRs - formulae'!F11=0,"",'PRs - formulae'!F11/'PRs - formulae'!$H11)</f>
        <v>0.21760837798343891</v>
      </c>
      <c r="G33" s="54">
        <f>IF('PRs - formulae'!G11=0,"",'PRs - formulae'!G11/'PRs - formulae'!$H11)</f>
        <v>0.47150511446663418</v>
      </c>
      <c r="H33" s="54">
        <f>IF('PRs - formulae'!H11=0,"",'PRs - formulae'!H11/'PRs - formulae'!$H11)</f>
        <v>1</v>
      </c>
      <c r="I33" s="54" t="str">
        <f>IF('PRs - formulae'!I11=0,"",'PRs - formulae'!I11/'PRs - formulae'!$H11)</f>
        <v/>
      </c>
      <c r="J33" s="54">
        <f>IF('PRs - formulae'!J11=0,"",'PRs - formulae'!J11/'PRs - formulae'!$H11)</f>
        <v>1.6585484656600098</v>
      </c>
      <c r="K33" s="54" t="str">
        <f>IF('PRs - formulae'!K11=0,"",'PRs - formulae'!K11/'PRs - formulae'!$H11)</f>
        <v/>
      </c>
      <c r="L33" s="54">
        <f>IF('PRs - formulae'!L11=0,"",'PRs - formulae'!L11/'PRs - formulae'!$H11)</f>
        <v>2.7325864588407209</v>
      </c>
      <c r="M33" s="54" t="str">
        <f>IF('PRs - formulae'!M11=0,"",'PRs - formulae'!M11/'PRs - formulae'!$H11)</f>
        <v/>
      </c>
      <c r="N33" s="54">
        <f>IF('PRs - formulae'!N11=0,"",'PRs - formulae'!N11/'PRs - formulae'!$H11)</f>
        <v>3.6093521675596683</v>
      </c>
      <c r="O33" s="54" t="str">
        <f>IF('PRs - formulae'!O11=0,"",'PRs - formulae'!O11/'PRs - formulae'!$H11)</f>
        <v/>
      </c>
      <c r="P33" s="56" t="str">
        <f>IF('PRs - formulae'!P11=0,"",'PRs - formulae'!P11/'PRs - formulae'!$H11)</f>
        <v/>
      </c>
      <c r="Q33" s="2"/>
    </row>
    <row r="34" spans="2:17">
      <c r="B34" s="88" t="s">
        <v>41</v>
      </c>
      <c r="C34" s="72" t="s">
        <v>27</v>
      </c>
      <c r="D34" s="61" t="str">
        <f>IF('PRs - formulae'!D12=0,"",'PRs - formulae'!D12/'PRs - formulae'!$H12)</f>
        <v/>
      </c>
      <c r="E34" s="50">
        <f>IF('PRs - formulae'!E12=0,"",'PRs - formulae'!E12/'PRs - formulae'!$H12)</f>
        <v>0.10832025117739402</v>
      </c>
      <c r="F34" s="50">
        <f>IF('PRs - formulae'!F12=0,"",'PRs - formulae'!F12/'PRs - formulae'!$H12)</f>
        <v>0.22093144950287805</v>
      </c>
      <c r="G34" s="50">
        <f>IF('PRs - formulae'!G12=0,"",'PRs - formulae'!G12/'PRs - formulae'!$H12)</f>
        <v>0.48717948717948717</v>
      </c>
      <c r="H34" s="50">
        <f>IF('PRs - formulae'!H12=0,"",'PRs - formulae'!H12/'PRs - formulae'!$H12)</f>
        <v>1</v>
      </c>
      <c r="I34" s="50">
        <f>IF('PRs - formulae'!I12=0,"",'PRs - formulae'!I12/'PRs - formulae'!$H12)</f>
        <v>1.2583987441130298</v>
      </c>
      <c r="J34" s="50" t="str">
        <f>IF('PRs - formulae'!J12=0,"",'PRs - formulae'!J12/'PRs - formulae'!$H12)</f>
        <v/>
      </c>
      <c r="K34" s="50">
        <f>IF('PRs - formulae'!K12=0,"",'PRs - formulae'!K12/'PRs - formulae'!$H12)</f>
        <v>2.1368916797488224</v>
      </c>
      <c r="L34" s="50">
        <f>IF('PRs - formulae'!L12=0,"",'PRs - formulae'!L12/'PRs - formulae'!$H12)</f>
        <v>2.3179487179487177</v>
      </c>
      <c r="M34" s="50">
        <f>IF('PRs - formulae'!M12=0,"",'PRs - formulae'!M12/'PRs - formulae'!$H12)</f>
        <v>2.6423861852433279</v>
      </c>
      <c r="N34" s="50">
        <f>IF('PRs - formulae'!N12=0,"",'PRs - formulae'!N12/'PRs - formulae'!$H12)</f>
        <v>3.3646258503401358</v>
      </c>
      <c r="O34" s="50">
        <f>IF('PRs - formulae'!O12=0,"",'PRs - formulae'!O12/'PRs - formulae'!$H12)</f>
        <v>5.1973835688121408</v>
      </c>
      <c r="P34" s="51">
        <f>IF('PRs - formulae'!P12=0,"",'PRs - formulae'!P12/'PRs - formulae'!$H12)</f>
        <v>6.0550497121925693</v>
      </c>
      <c r="Q34" s="2"/>
    </row>
    <row r="35" spans="2:17">
      <c r="B35" s="74"/>
      <c r="C35" s="65" t="s">
        <v>23</v>
      </c>
      <c r="D35" s="62" t="str">
        <f>IF('PRs - formulae'!D13=0,"",'PRs - formulae'!D13/'PRs - formulae'!$H13)</f>
        <v/>
      </c>
      <c r="E35" s="52" t="str">
        <f>IF('PRs - formulae'!E13=0,"",'PRs - formulae'!E13/'PRs - formulae'!$H13)</f>
        <v/>
      </c>
      <c r="F35" s="52" t="str">
        <f>IF('PRs - formulae'!F13=0,"",'PRs - formulae'!F13/'PRs - formulae'!$H13)</f>
        <v/>
      </c>
      <c r="G35" s="52">
        <f>IF('PRs - formulae'!G13=0,"",'PRs - formulae'!G13/'PRs - formulae'!$H13)</f>
        <v>0.46739130434782605</v>
      </c>
      <c r="H35" s="52">
        <f>IF('PRs - formulae'!H13=0,"",'PRs - formulae'!H13/'PRs - formulae'!$H13)</f>
        <v>1</v>
      </c>
      <c r="I35" s="52" t="str">
        <f>IF('PRs - formulae'!I13=0,"",'PRs - formulae'!I13/'PRs - formulae'!$H13)</f>
        <v/>
      </c>
      <c r="J35" s="52">
        <f>IF('PRs - formulae'!J13=0,"",'PRs - formulae'!J13/'PRs - formulae'!$H13)</f>
        <v>1.5217391304347825</v>
      </c>
      <c r="K35" s="52">
        <f>IF('PRs - formulae'!K13=0,"",'PRs - formulae'!K13/'PRs - formulae'!$H13)</f>
        <v>1.9565217391304346</v>
      </c>
      <c r="L35" s="52">
        <f>IF('PRs - formulae'!L13=0,"",'PRs - formulae'!L13/'PRs - formulae'!$H13)</f>
        <v>2.2663043478260869</v>
      </c>
      <c r="M35" s="52">
        <f>IF('PRs - formulae'!M13=0,"",'PRs - formulae'!M13/'PRs - formulae'!$H13)</f>
        <v>2.4673913043478257</v>
      </c>
      <c r="N35" s="52">
        <f>IF('PRs - formulae'!N13=0,"",'PRs - formulae'!N13/'PRs - formulae'!$H13)</f>
        <v>3.2717391304347823</v>
      </c>
      <c r="O35" s="52" t="str">
        <f>IF('PRs - formulae'!O13=0,"",'PRs - formulae'!O13/'PRs - formulae'!$H13)</f>
        <v/>
      </c>
      <c r="P35" s="53">
        <f>IF('PRs - formulae'!P13=0,"",'PRs - formulae'!P13/'PRs - formulae'!$H13)</f>
        <v>6.2554347826086953</v>
      </c>
      <c r="Q35" s="2"/>
    </row>
    <row r="36" spans="2:17">
      <c r="B36" s="74"/>
      <c r="C36" s="65" t="s">
        <v>7</v>
      </c>
      <c r="D36" s="62" t="str">
        <f>IF('PRs - formulae'!D14=0,"",'PRs - formulae'!D14/'PRs - formulae'!$H14)</f>
        <v/>
      </c>
      <c r="E36" s="52">
        <f>IF('PRs - formulae'!E14=0,"",'PRs - formulae'!E14/'PRs - formulae'!$H14)</f>
        <v>0.10837185413456597</v>
      </c>
      <c r="F36" s="52">
        <f>IF('PRs - formulae'!F14=0,"",'PRs - formulae'!F14/'PRs - formulae'!$H14)</f>
        <v>0.23184386235233689</v>
      </c>
      <c r="G36" s="52">
        <f>IF('PRs - formulae'!G14=0,"",'PRs - formulae'!G14/'PRs - formulae'!$H14)</f>
        <v>0.4849512069851053</v>
      </c>
      <c r="H36" s="52">
        <f>IF('PRs - formulae'!H14=0,"",'PRs - formulae'!H14/'PRs - formulae'!$H14)</f>
        <v>1</v>
      </c>
      <c r="I36" s="52">
        <f>IF('PRs - formulae'!I14=0,"",'PRs - formulae'!I14/'PRs - formulae'!$H14)</f>
        <v>1.2529019003595276</v>
      </c>
      <c r="J36" s="52">
        <f>IF('PRs - formulae'!J14=0,"",'PRs - formulae'!J14/'PRs - formulae'!$H14)</f>
        <v>1.3405238828967641</v>
      </c>
      <c r="K36" s="52" t="str">
        <f>IF('PRs - formulae'!K14=0,"",'PRs - formulae'!K14/'PRs - formulae'!$H14)</f>
        <v/>
      </c>
      <c r="L36" s="52">
        <f>IF('PRs - formulae'!L14=0,"",'PRs - formulae'!L14/'PRs - formulae'!$H14)</f>
        <v>2.3297380585516181</v>
      </c>
      <c r="M36" s="52">
        <f>IF('PRs - formulae'!M14=0,"",'PRs - formulae'!M14/'PRs - formulae'!$H14)</f>
        <v>2.7678479712378015</v>
      </c>
      <c r="N36" s="52">
        <f>IF('PRs - formulae'!N14=0,"",'PRs - formulae'!N14/'PRs - formulae'!$H14)</f>
        <v>2.8145865434001025</v>
      </c>
      <c r="O36" s="52" t="str">
        <f>IF('PRs - formulae'!O14=0,"",'PRs - formulae'!O14/'PRs - formulae'!$H14)</f>
        <v/>
      </c>
      <c r="P36" s="53">
        <f>IF('PRs - formulae'!P14=0,"",'PRs - formulae'!P14/'PRs - formulae'!$H14)</f>
        <v>6.2084232152028767</v>
      </c>
      <c r="Q36" s="2"/>
    </row>
    <row r="37" spans="2:17">
      <c r="B37" s="74"/>
      <c r="C37" s="66" t="s">
        <v>24</v>
      </c>
      <c r="D37" s="62">
        <f>IF('PRs - formulae'!D15=0,"",'PRs - formulae'!D15/'PRs - formulae'!$H15)</f>
        <v>3.1171662125340598E-2</v>
      </c>
      <c r="E37" s="52">
        <f>IF('PRs - formulae'!E15=0,"",'PRs - formulae'!E15/'PRs - formulae'!$H15)</f>
        <v>0.10637602179836511</v>
      </c>
      <c r="F37" s="52">
        <f>IF('PRs - formulae'!F15=0,"",'PRs - formulae'!F15/'PRs - formulae'!$H15)</f>
        <v>0.21831062670299728</v>
      </c>
      <c r="G37" s="52" t="str">
        <f>IF('PRs - formulae'!G15=0,"",'PRs - formulae'!G15/'PRs - formulae'!$H15)</f>
        <v/>
      </c>
      <c r="H37" s="52">
        <f>IF('PRs - formulae'!H15=0,"",'PRs - formulae'!H15/'PRs - formulae'!$H15)</f>
        <v>1</v>
      </c>
      <c r="I37" s="52" t="str">
        <f>IF('PRs - formulae'!I15=0,"",'PRs - formulae'!I15/'PRs - formulae'!$H15)</f>
        <v/>
      </c>
      <c r="J37" s="52">
        <f>IF('PRs - formulae'!J15=0,"",'PRs - formulae'!J15/'PRs - formulae'!$H15)</f>
        <v>1.7133514986376019</v>
      </c>
      <c r="K37" s="52" t="str">
        <f>IF('PRs - formulae'!K15=0,"",'PRs - formulae'!K15/'PRs - formulae'!$H15)</f>
        <v/>
      </c>
      <c r="L37" s="52">
        <f>IF('PRs - formulae'!L15=0,"",'PRs - formulae'!L15/'PRs - formulae'!$H15)</f>
        <v>2.4653950953678474</v>
      </c>
      <c r="M37" s="52" t="str">
        <f>IF('PRs - formulae'!M15=0,"",'PRs - formulae'!M15/'PRs - formulae'!$H15)</f>
        <v/>
      </c>
      <c r="N37" s="52" t="str">
        <f>IF('PRs - formulae'!N15=0,"",'PRs - formulae'!N15/'PRs - formulae'!$H15)</f>
        <v/>
      </c>
      <c r="O37" s="52" t="str">
        <f>IF('PRs - formulae'!O15=0,"",'PRs - formulae'!O15/'PRs - formulae'!$H15)</f>
        <v/>
      </c>
      <c r="P37" s="53">
        <f>IF('PRs - formulae'!P15=0,"",'PRs - formulae'!P15/'PRs - formulae'!$H15)</f>
        <v>8.0305177111716617</v>
      </c>
      <c r="Q37" s="2"/>
    </row>
    <row r="38" spans="2:17">
      <c r="B38" s="74"/>
      <c r="C38" s="65" t="s">
        <v>21</v>
      </c>
      <c r="D38" s="62">
        <f>IF('PRs - formulae'!D16=0,"",'PRs - formulae'!D16/'PRs - formulae'!$H16)</f>
        <v>2.9393939393939392E-2</v>
      </c>
      <c r="E38" s="52">
        <f>IF('PRs - formulae'!E16=0,"",'PRs - formulae'!E16/'PRs - formulae'!$H16)</f>
        <v>0.10868686868686868</v>
      </c>
      <c r="F38" s="52">
        <f>IF('PRs - formulae'!F16=0,"",'PRs - formulae'!F16/'PRs - formulae'!$H16)</f>
        <v>0.22393939393939397</v>
      </c>
      <c r="G38" s="52">
        <f>IF('PRs - formulae'!G16=0,"",'PRs - formulae'!G16/'PRs - formulae'!$H16)</f>
        <v>0.48484848484848486</v>
      </c>
      <c r="H38" s="52">
        <f>IF('PRs - formulae'!H16=0,"",'PRs - formulae'!H16/'PRs - formulae'!$H16)</f>
        <v>1</v>
      </c>
      <c r="I38" s="52">
        <f>IF('PRs - formulae'!I16=0,"",'PRs - formulae'!I16/'PRs - formulae'!$H16)</f>
        <v>1.3393939393939396</v>
      </c>
      <c r="J38" s="52">
        <f>IF('PRs - formulae'!J16=0,"",'PRs - formulae'!J16/'PRs - formulae'!$H16)</f>
        <v>1.4424242424242424</v>
      </c>
      <c r="K38" s="52">
        <f>IF('PRs - formulae'!K16=0,"",'PRs - formulae'!K16/'PRs - formulae'!$H16)</f>
        <v>2.2848484848484851</v>
      </c>
      <c r="L38" s="52">
        <f>IF('PRs - formulae'!L16=0,"",'PRs - formulae'!L16/'PRs - formulae'!$H16)</f>
        <v>2.6484848484848484</v>
      </c>
      <c r="M38" s="52">
        <f>IF('PRs - formulae'!M16=0,"",'PRs - formulae'!M16/'PRs - formulae'!$H16)</f>
        <v>2.8000000000000003</v>
      </c>
      <c r="N38" s="52">
        <f>IF('PRs - formulae'!N16=0,"",'PRs - formulae'!N16/'PRs - formulae'!$H16)</f>
        <v>3.7393939393939393</v>
      </c>
      <c r="O38" s="52" t="str">
        <f>IF('PRs - formulae'!O16=0,"",'PRs - formulae'!O16/'PRs - formulae'!$H16)</f>
        <v/>
      </c>
      <c r="P38" s="53">
        <f>IF('PRs - formulae'!P16=0,"",'PRs - formulae'!P16/'PRs - formulae'!$H16)</f>
        <v>6.8484848484848486</v>
      </c>
      <c r="Q38" s="2"/>
    </row>
    <row r="39" spans="2:17">
      <c r="B39" s="74"/>
      <c r="C39" s="66" t="s">
        <v>22</v>
      </c>
      <c r="D39" s="62" t="str">
        <f>IF('PRs - formulae'!D17=0,"",'PRs - formulae'!D17/'PRs - formulae'!$H17)</f>
        <v/>
      </c>
      <c r="E39" s="52">
        <f>IF('PRs - formulae'!E17=0,"",'PRs - formulae'!E17/'PRs - formulae'!$H17)</f>
        <v>0.10542857142857143</v>
      </c>
      <c r="F39" s="52">
        <f>IF('PRs - formulae'!F17=0,"",'PRs - formulae'!F17/'PRs - formulae'!$H17)</f>
        <v>0.21333333333333332</v>
      </c>
      <c r="G39" s="52">
        <f>IF('PRs - formulae'!G17=0,"",'PRs - formulae'!G17/'PRs - formulae'!$H17)</f>
        <v>0.4642857142857143</v>
      </c>
      <c r="H39" s="52">
        <f>IF('PRs - formulae'!H17=0,"",'PRs - formulae'!H17/'PRs - formulae'!$H17)</f>
        <v>1</v>
      </c>
      <c r="I39" s="52">
        <f>IF('PRs - formulae'!I17=0,"",'PRs - formulae'!I17/'PRs - formulae'!$H17)</f>
        <v>1.2920952380952382</v>
      </c>
      <c r="J39" s="52">
        <f>IF('PRs - formulae'!J17=0,"",'PRs - formulae'!J17/'PRs - formulae'!$H17)</f>
        <v>1.3472380952380951</v>
      </c>
      <c r="K39" s="52">
        <f>IF('PRs - formulae'!K17=0,"",'PRs - formulae'!K17/'PRs - formulae'!$H17)</f>
        <v>2.1238095238095238</v>
      </c>
      <c r="L39" s="52">
        <f>IF('PRs - formulae'!L17=0,"",'PRs - formulae'!L17/'PRs - formulae'!$H17)</f>
        <v>2.365904761904762</v>
      </c>
      <c r="M39" s="52">
        <f>IF('PRs - formulae'!M17=0,"",'PRs - formulae'!M17/'PRs - formulae'!$H17)</f>
        <v>2.6457142857142859</v>
      </c>
      <c r="N39" s="52">
        <f>IF('PRs - formulae'!N17=0,"",'PRs - formulae'!N17/'PRs - formulae'!$H17)</f>
        <v>3.3140000000000001</v>
      </c>
      <c r="O39" s="52">
        <f>IF('PRs - formulae'!O17=0,"",'PRs - formulae'!O17/'PRs - formulae'!$H17)</f>
        <v>4.8653333333333331</v>
      </c>
      <c r="P39" s="53">
        <f>IF('PRs - formulae'!P17=0,"",'PRs - formulae'!P17/'PRs - formulae'!$H17)</f>
        <v>6.3848571428571423</v>
      </c>
      <c r="Q39" s="2"/>
    </row>
    <row r="40" spans="2:17" ht="15" thickBot="1">
      <c r="B40" s="76"/>
      <c r="C40" s="67" t="s">
        <v>8</v>
      </c>
      <c r="D40" s="63">
        <f>IF('PRs - formulae'!D18=0,"",'PRs - formulae'!D18/'PRs - formulae'!$H18)</f>
        <v>2.9166666666666664E-2</v>
      </c>
      <c r="E40" s="54">
        <f>IF('PRs - formulae'!E18=0,"",'PRs - formulae'!E18/'PRs - formulae'!$H18)</f>
        <v>0.1111111111111111</v>
      </c>
      <c r="F40" s="54" t="str">
        <f>IF('PRs - formulae'!F18=0,"",'PRs - formulae'!F18/'PRs - formulae'!$H18)</f>
        <v/>
      </c>
      <c r="G40" s="54" t="str">
        <f>IF('PRs - formulae'!G18=0,"",'PRs - formulae'!G18/'PRs - formulae'!$H18)</f>
        <v/>
      </c>
      <c r="H40" s="55">
        <f>IF('PRs - formulae'!H18=0,"",'PRs - formulae'!H18/'PRs - formulae'!$H18)</f>
        <v>1</v>
      </c>
      <c r="I40" s="54" t="str">
        <f>IF('PRs - formulae'!I18=0,"",'PRs - formulae'!I18/'PRs - formulae'!$H18)</f>
        <v/>
      </c>
      <c r="J40" s="54">
        <f>IF('PRs - formulae'!J18=0,"",'PRs - formulae'!J18/'PRs - formulae'!$H18)</f>
        <v>1.372222222222222</v>
      </c>
      <c r="K40" s="54" t="str">
        <f>IF('PRs - formulae'!K18=0,"",'PRs - formulae'!K18/'PRs - formulae'!$H18)</f>
        <v/>
      </c>
      <c r="L40" s="54">
        <f>IF('PRs - formulae'!L18=0,"",'PRs - formulae'!L18/'PRs - formulae'!$H18)</f>
        <v>2.6333333333333333</v>
      </c>
      <c r="M40" s="54" t="str">
        <f>IF('PRs - formulae'!M18=0,"",'PRs - formulae'!M18/'PRs - formulae'!$H18)</f>
        <v/>
      </c>
      <c r="N40" s="54" t="str">
        <f>IF('PRs - formulae'!N18=0,"",'PRs - formulae'!N18/'PRs - formulae'!$H18)</f>
        <v/>
      </c>
      <c r="O40" s="54" t="str">
        <f>IF('PRs - formulae'!O18=0,"",'PRs - formulae'!O18/'PRs - formulae'!$H18)</f>
        <v/>
      </c>
      <c r="P40" s="56">
        <f>IF('PRs - formulae'!P18=0,"",'PRs - formulae'!P18/'PRs - formulae'!$H18)</f>
        <v>6.0444444444444443</v>
      </c>
      <c r="Q40" s="2"/>
    </row>
    <row r="41" spans="2:17" s="3" customFormat="1">
      <c r="B41" s="87"/>
      <c r="C41" s="70" t="s">
        <v>37</v>
      </c>
      <c r="D41" s="68">
        <f>D32</f>
        <v>2.7447392497712719E-2</v>
      </c>
      <c r="E41" s="57">
        <f>E25</f>
        <v>9.9417334304442842E-2</v>
      </c>
      <c r="F41" s="57">
        <f>F39</f>
        <v>0.21333333333333332</v>
      </c>
      <c r="G41" s="57">
        <f>G32</f>
        <v>0.45231015553522425</v>
      </c>
      <c r="H41" s="57">
        <f>H40</f>
        <v>1</v>
      </c>
      <c r="I41" s="57">
        <f>I36</f>
        <v>1.2529019003595276</v>
      </c>
      <c r="J41" s="57">
        <f>J36</f>
        <v>1.3405238828967641</v>
      </c>
      <c r="K41" s="57">
        <f>K35</f>
        <v>1.9565217391304346</v>
      </c>
      <c r="L41" s="57">
        <f>L35</f>
        <v>2.2663043478260869</v>
      </c>
      <c r="M41" s="57">
        <f>M35</f>
        <v>2.4673913043478257</v>
      </c>
      <c r="N41" s="57">
        <f>N36</f>
        <v>2.8145865434001025</v>
      </c>
      <c r="O41" s="57">
        <f>O39</f>
        <v>4.8653333333333331</v>
      </c>
      <c r="P41" s="58">
        <f>P27</f>
        <v>5.3818346136466326</v>
      </c>
    </row>
    <row r="42" spans="2:17" s="3" customFormat="1" ht="15" thickBot="1">
      <c r="B42" s="87"/>
      <c r="C42" s="71" t="s">
        <v>36</v>
      </c>
      <c r="D42" s="69">
        <f>D30</f>
        <v>3.1563671544322165E-2</v>
      </c>
      <c r="E42" s="59">
        <f>E40</f>
        <v>0.1111111111111111</v>
      </c>
      <c r="F42" s="59">
        <f>F36</f>
        <v>0.23184386235233689</v>
      </c>
      <c r="G42" s="59">
        <f>G31</f>
        <v>0.4914096681250667</v>
      </c>
      <c r="H42" s="59">
        <f>H40</f>
        <v>1</v>
      </c>
      <c r="I42" s="59">
        <f>I38</f>
        <v>1.3393939393939396</v>
      </c>
      <c r="J42" s="59">
        <f>J37</f>
        <v>1.7133514986376019</v>
      </c>
      <c r="K42" s="59">
        <f>K30</f>
        <v>2.4218164227838916</v>
      </c>
      <c r="L42" s="59">
        <f>L33</f>
        <v>2.7325864588407209</v>
      </c>
      <c r="M42" s="59">
        <f>M30</f>
        <v>2.9228443584472124</v>
      </c>
      <c r="N42" s="59">
        <f>N30</f>
        <v>4.0634901439109923</v>
      </c>
      <c r="O42" s="59">
        <f>O34</f>
        <v>5.1973835688121408</v>
      </c>
      <c r="P42" s="60">
        <f>P37</f>
        <v>8.0305177111716617</v>
      </c>
    </row>
  </sheetData>
  <sortState ref="C14:C21">
    <sortCondition ref="C14"/>
  </sortState>
  <pageMargins left="0.7" right="0.7" top="0.75" bottom="0.75" header="0.3" footer="0.3"/>
  <pageSetup orientation="portrait" horizontalDpi="4294967293" verticalDpi="0"/>
  <ignoredErrors>
    <ignoredError sqref="D25:P42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3" zoomScale="80" zoomScaleNormal="80" zoomScalePageLayoutView="80" workbookViewId="0">
      <selection activeCell="A23" sqref="A23"/>
    </sheetView>
  </sheetViews>
  <sheetFormatPr baseColWidth="10" defaultColWidth="8.83203125" defaultRowHeight="14" x14ac:dyDescent="0"/>
  <cols>
    <col min="2" max="2" width="23.1640625" customWidth="1"/>
    <col min="3" max="3" width="7.6640625" bestFit="1" customWidth="1"/>
    <col min="4" max="4" width="8.6640625" bestFit="1" customWidth="1"/>
    <col min="5" max="5" width="10.5" customWidth="1"/>
    <col min="6" max="6" width="11.33203125" customWidth="1"/>
    <col min="7" max="7" width="10.6640625" bestFit="1" customWidth="1"/>
    <col min="8" max="8" width="9.5" bestFit="1" customWidth="1"/>
    <col min="10" max="10" width="9.33203125" customWidth="1"/>
    <col min="11" max="11" width="8.5" customWidth="1"/>
    <col min="12" max="13" width="8.6640625" customWidth="1"/>
    <col min="14" max="14" width="11.33203125" customWidth="1"/>
    <col min="15" max="15" width="10.1640625" customWidth="1"/>
    <col min="16" max="16" width="8.6640625" bestFit="1" customWidth="1"/>
  </cols>
  <sheetData>
    <row r="1" spans="1:16" s="3" customFormat="1" ht="28">
      <c r="A1" s="5" t="s">
        <v>34</v>
      </c>
      <c r="B1" s="6"/>
      <c r="C1" s="7" t="s">
        <v>9</v>
      </c>
      <c r="D1" s="7" t="s">
        <v>10</v>
      </c>
      <c r="E1" s="7" t="s">
        <v>11</v>
      </c>
      <c r="F1" s="7" t="s">
        <v>12</v>
      </c>
      <c r="G1" s="7" t="s">
        <v>13</v>
      </c>
      <c r="H1" s="7" t="s">
        <v>14</v>
      </c>
      <c r="I1" s="7" t="s">
        <v>15</v>
      </c>
      <c r="J1" s="7" t="s">
        <v>16</v>
      </c>
      <c r="K1" s="7" t="s">
        <v>17</v>
      </c>
      <c r="L1" s="7" t="s">
        <v>18</v>
      </c>
      <c r="M1" s="7" t="s">
        <v>19</v>
      </c>
      <c r="N1" s="7" t="s">
        <v>30</v>
      </c>
      <c r="O1" s="7" t="s">
        <v>20</v>
      </c>
      <c r="P1" s="8" t="s">
        <v>31</v>
      </c>
    </row>
    <row r="2" spans="1:16">
      <c r="A2" s="5" t="s">
        <v>32</v>
      </c>
      <c r="B2" s="23" t="s">
        <v>25</v>
      </c>
      <c r="C2" s="39"/>
      <c r="D2" s="40">
        <v>9.479166666666667E-3</v>
      </c>
      <c r="E2" s="39">
        <v>2.0752314814814814E-2</v>
      </c>
      <c r="F2" s="24"/>
      <c r="G2" s="24">
        <v>9.5347222222222208E-2</v>
      </c>
      <c r="H2" s="24">
        <v>0.12083333333333333</v>
      </c>
      <c r="I2" s="24"/>
      <c r="J2" s="24">
        <v>0.20197916666666668</v>
      </c>
      <c r="K2" s="24"/>
      <c r="L2" s="24">
        <v>0.2674421296296296</v>
      </c>
      <c r="M2" s="24"/>
      <c r="N2" s="24"/>
      <c r="O2" s="24"/>
      <c r="P2" s="25"/>
    </row>
    <row r="3" spans="1:16">
      <c r="A3" s="9"/>
      <c r="B3" s="10" t="s">
        <v>3</v>
      </c>
      <c r="C3" s="41">
        <v>3.1134259259259257E-3</v>
      </c>
      <c r="D3" s="41">
        <v>1.0532407407407407E-2</v>
      </c>
      <c r="E3" s="41"/>
      <c r="F3" s="11"/>
      <c r="G3" s="14">
        <v>0.10416666666666667</v>
      </c>
      <c r="H3" s="11"/>
      <c r="I3" s="11">
        <v>0.15347222222222223</v>
      </c>
      <c r="J3" s="11"/>
      <c r="K3" s="11">
        <v>0.24236111111111111</v>
      </c>
      <c r="L3" s="11"/>
      <c r="M3" s="11">
        <v>0.35694444444444445</v>
      </c>
      <c r="N3" s="11"/>
      <c r="O3" s="11">
        <v>0.62986111111111109</v>
      </c>
      <c r="P3" s="13"/>
    </row>
    <row r="4" spans="1:16">
      <c r="A4" s="9"/>
      <c r="B4" s="10" t="s">
        <v>5</v>
      </c>
      <c r="C4" s="41"/>
      <c r="D4" s="41">
        <v>1.1319444444444444E-2</v>
      </c>
      <c r="E4" s="41"/>
      <c r="F4" s="11"/>
      <c r="G4" s="11">
        <v>0.1024537037037037</v>
      </c>
      <c r="H4" s="11"/>
      <c r="I4" s="11"/>
      <c r="J4" s="11"/>
      <c r="K4" s="11"/>
      <c r="L4" s="11">
        <v>0.28393518518518518</v>
      </c>
      <c r="M4" s="11">
        <v>0.35819444444444443</v>
      </c>
      <c r="N4" s="11">
        <v>0.49967592592592597</v>
      </c>
      <c r="O4" s="11">
        <v>0.55138888888888882</v>
      </c>
      <c r="P4" s="13">
        <v>167.5</v>
      </c>
    </row>
    <row r="5" spans="1:16">
      <c r="A5" s="9"/>
      <c r="B5" s="15" t="s">
        <v>2</v>
      </c>
      <c r="C5" s="41"/>
      <c r="D5" s="41"/>
      <c r="E5" s="41"/>
      <c r="F5" s="11">
        <v>4.7916666666666663E-2</v>
      </c>
      <c r="G5" s="11">
        <v>0.10486111111111111</v>
      </c>
      <c r="H5" s="11"/>
      <c r="I5" s="11">
        <v>0.15902777777777777</v>
      </c>
      <c r="J5" s="11"/>
      <c r="K5" s="11">
        <v>0.25486111111111109</v>
      </c>
      <c r="L5" s="11"/>
      <c r="M5" s="11">
        <v>0.35000000000000003</v>
      </c>
      <c r="N5" s="11"/>
      <c r="O5" s="11">
        <v>0.67013888888888884</v>
      </c>
      <c r="P5" s="13"/>
    </row>
    <row r="6" spans="1:16">
      <c r="A6" s="9"/>
      <c r="B6" s="10" t="s">
        <v>1</v>
      </c>
      <c r="C6" s="41">
        <v>2.8356481481481479E-3</v>
      </c>
      <c r="D6" s="41">
        <v>9.6527777777777775E-3</v>
      </c>
      <c r="E6" s="41">
        <v>2.0150462962962964E-2</v>
      </c>
      <c r="F6" s="11">
        <v>4.3831018518518512E-2</v>
      </c>
      <c r="G6" s="11">
        <v>9.3449074074074087E-2</v>
      </c>
      <c r="H6" s="11"/>
      <c r="I6" s="11">
        <v>0.13055555555555556</v>
      </c>
      <c r="J6" s="11"/>
      <c r="K6" s="11">
        <v>0.23194444444444443</v>
      </c>
      <c r="L6" s="11"/>
      <c r="M6" s="16">
        <v>0.33124999999999999</v>
      </c>
      <c r="N6" s="11"/>
      <c r="O6" s="11"/>
      <c r="P6" s="13"/>
    </row>
    <row r="7" spans="1:16">
      <c r="A7" s="9"/>
      <c r="B7" s="10" t="s">
        <v>26</v>
      </c>
      <c r="C7" s="41">
        <v>3.0208333333333333E-3</v>
      </c>
      <c r="D7" s="41">
        <v>1.0358796296296295E-2</v>
      </c>
      <c r="E7" s="41">
        <v>2.1076388888888891E-2</v>
      </c>
      <c r="F7" s="11">
        <v>4.6180555555555558E-2</v>
      </c>
      <c r="G7" s="11">
        <v>9.5706018518518524E-2</v>
      </c>
      <c r="H7" s="11">
        <v>0.12148148148148148</v>
      </c>
      <c r="I7" s="11"/>
      <c r="J7" s="11">
        <v>0.23178240740740741</v>
      </c>
      <c r="K7" s="11">
        <v>0.23847222222222222</v>
      </c>
      <c r="L7" s="11">
        <v>0.2797337962962963</v>
      </c>
      <c r="M7" s="16">
        <v>0.38890046296296293</v>
      </c>
      <c r="N7" s="11"/>
      <c r="O7" s="11">
        <v>0.64861111111111114</v>
      </c>
      <c r="P7" s="13"/>
    </row>
    <row r="8" spans="1:16">
      <c r="A8" s="9"/>
      <c r="B8" s="10" t="s">
        <v>6</v>
      </c>
      <c r="C8" s="41"/>
      <c r="D8" s="41">
        <v>1.1574074074074075E-2</v>
      </c>
      <c r="E8" s="41">
        <v>2.4166666666666666E-2</v>
      </c>
      <c r="F8" s="11">
        <v>5.3298611111111116E-2</v>
      </c>
      <c r="G8" s="11">
        <v>0.10846064814814815</v>
      </c>
      <c r="H8" s="11"/>
      <c r="I8" s="11">
        <v>0.15763888888888888</v>
      </c>
      <c r="J8" s="11"/>
      <c r="K8" s="11">
        <v>0.25</v>
      </c>
      <c r="L8" s="11"/>
      <c r="M8" s="16">
        <v>0.37013888888888885</v>
      </c>
      <c r="N8" s="11"/>
      <c r="O8" s="11">
        <v>0.65555555555555556</v>
      </c>
      <c r="P8" s="13"/>
    </row>
    <row r="9" spans="1:16">
      <c r="A9" s="9"/>
      <c r="B9" s="15" t="s">
        <v>0</v>
      </c>
      <c r="C9" s="42">
        <v>2.7777777777777779E-3</v>
      </c>
      <c r="D9" s="41"/>
      <c r="E9" s="41"/>
      <c r="F9" s="11">
        <v>4.5775462962962969E-2</v>
      </c>
      <c r="G9" s="12">
        <v>0.1012037037037037</v>
      </c>
      <c r="H9" s="11"/>
      <c r="I9" s="11">
        <v>0.14854166666666666</v>
      </c>
      <c r="J9" s="11"/>
      <c r="K9" s="11">
        <v>0.24572916666666667</v>
      </c>
      <c r="L9" s="11"/>
      <c r="M9" s="16">
        <v>0.39513888888888887</v>
      </c>
      <c r="N9" s="11"/>
      <c r="O9" s="11">
        <v>0.64033564814814814</v>
      </c>
      <c r="P9" s="13"/>
    </row>
    <row r="10" spans="1:16">
      <c r="A10" s="26"/>
      <c r="B10" s="27" t="s">
        <v>4</v>
      </c>
      <c r="C10" s="43">
        <v>2.9745370370370373E-3</v>
      </c>
      <c r="D10" s="43">
        <v>1.005787037037037E-2</v>
      </c>
      <c r="E10" s="43">
        <v>2.0682870370370372E-2</v>
      </c>
      <c r="F10" s="20">
        <v>4.4814814814814814E-2</v>
      </c>
      <c r="G10" s="20">
        <v>9.5046296296296295E-2</v>
      </c>
      <c r="H10" s="20"/>
      <c r="I10" s="20">
        <v>0.15763888888888888</v>
      </c>
      <c r="J10" s="20"/>
      <c r="K10" s="20">
        <v>0.25972222222222224</v>
      </c>
      <c r="L10" s="20"/>
      <c r="M10" s="20">
        <v>0.3430555555555555</v>
      </c>
      <c r="N10" s="20"/>
      <c r="O10" s="20"/>
      <c r="P10" s="22"/>
    </row>
    <row r="11" spans="1:16">
      <c r="A11" s="9" t="s">
        <v>33</v>
      </c>
      <c r="B11" s="15" t="s">
        <v>27</v>
      </c>
      <c r="C11" s="41"/>
      <c r="D11" s="41">
        <v>1.1979166666666666E-2</v>
      </c>
      <c r="E11" s="41">
        <v>2.4432870370370369E-2</v>
      </c>
      <c r="F11" s="11">
        <v>5.3877314814814815E-2</v>
      </c>
      <c r="G11" s="11">
        <v>0.11059027777777779</v>
      </c>
      <c r="H11" s="11">
        <v>0.13916666666666666</v>
      </c>
      <c r="I11" s="11"/>
      <c r="J11" s="11">
        <v>0.23631944444444444</v>
      </c>
      <c r="K11" s="11">
        <v>0.25634259259259257</v>
      </c>
      <c r="L11" s="11">
        <v>0.29222222222222222</v>
      </c>
      <c r="M11" s="11">
        <v>0.37209490740740742</v>
      </c>
      <c r="N11" s="11">
        <v>0.57478009259259266</v>
      </c>
      <c r="O11" s="11">
        <v>0.66962962962962969</v>
      </c>
      <c r="P11" s="13">
        <v>143.08600000000001</v>
      </c>
    </row>
    <row r="12" spans="1:16">
      <c r="A12" s="17"/>
      <c r="B12" s="10" t="s">
        <v>23</v>
      </c>
      <c r="C12" s="41"/>
      <c r="D12" s="41"/>
      <c r="E12" s="41"/>
      <c r="F12" s="11">
        <v>5.9722222222222225E-2</v>
      </c>
      <c r="G12" s="11">
        <v>0.1277777777777778</v>
      </c>
      <c r="H12" s="11"/>
      <c r="I12" s="11">
        <v>0.19444444444444445</v>
      </c>
      <c r="J12" s="11">
        <v>0.25</v>
      </c>
      <c r="K12" s="11">
        <v>0.28958333333333336</v>
      </c>
      <c r="L12" s="11">
        <v>0.31527777777777777</v>
      </c>
      <c r="M12" s="11">
        <v>0.41805555555555557</v>
      </c>
      <c r="N12" s="11"/>
      <c r="O12" s="11">
        <v>0.7993055555555556</v>
      </c>
      <c r="P12" s="13"/>
    </row>
    <row r="13" spans="1:16">
      <c r="A13" s="17"/>
      <c r="B13" s="10" t="s">
        <v>7</v>
      </c>
      <c r="C13" s="41"/>
      <c r="D13" s="41">
        <v>1.2210648148148146E-2</v>
      </c>
      <c r="E13" s="41">
        <v>2.6122685185185183E-2</v>
      </c>
      <c r="F13" s="11">
        <v>5.4641203703703706E-2</v>
      </c>
      <c r="G13" s="11">
        <v>0.11267361111111111</v>
      </c>
      <c r="H13" s="11">
        <v>0.14116898148148149</v>
      </c>
      <c r="I13" s="11">
        <v>0.15104166666666666</v>
      </c>
      <c r="J13" s="11"/>
      <c r="K13" s="11">
        <v>0.26250000000000001</v>
      </c>
      <c r="L13" s="11">
        <v>0.31186342592592592</v>
      </c>
      <c r="M13" s="11">
        <v>0.31712962962962959</v>
      </c>
      <c r="N13" s="11"/>
      <c r="O13" s="11">
        <v>0.69952546296296303</v>
      </c>
      <c r="P13" s="13"/>
    </row>
    <row r="14" spans="1:16">
      <c r="A14" s="17"/>
      <c r="B14" s="15" t="s">
        <v>24</v>
      </c>
      <c r="C14" s="41">
        <v>3.3101851851851851E-3</v>
      </c>
      <c r="D14" s="41">
        <v>1.1296296296296296E-2</v>
      </c>
      <c r="E14" s="41">
        <v>2.3182870370370371E-2</v>
      </c>
      <c r="F14" s="11"/>
      <c r="G14" s="11">
        <v>0.10619212962962964</v>
      </c>
      <c r="H14" s="11"/>
      <c r="I14" s="11">
        <v>0.18194444444444444</v>
      </c>
      <c r="J14" s="11"/>
      <c r="K14" s="11">
        <v>0.26180555555555557</v>
      </c>
      <c r="L14" s="11"/>
      <c r="M14" s="11"/>
      <c r="N14" s="11"/>
      <c r="O14" s="11">
        <v>0.85277777777777775</v>
      </c>
      <c r="P14" s="13"/>
    </row>
    <row r="15" spans="1:16">
      <c r="A15" s="17"/>
      <c r="B15" s="10" t="s">
        <v>21</v>
      </c>
      <c r="C15" s="41">
        <v>3.3680555555555551E-3</v>
      </c>
      <c r="D15" s="41">
        <v>1.2453703703703703E-2</v>
      </c>
      <c r="E15" s="41">
        <v>2.5659722222222223E-2</v>
      </c>
      <c r="F15" s="11">
        <v>5.5555555555555552E-2</v>
      </c>
      <c r="G15" s="11">
        <v>0.11458333333333333</v>
      </c>
      <c r="H15" s="16">
        <v>0.15347222222222223</v>
      </c>
      <c r="I15" s="11">
        <v>0.16527777777777777</v>
      </c>
      <c r="J15" s="11">
        <v>0.26180555555555557</v>
      </c>
      <c r="K15" s="11">
        <v>0.3034722222222222</v>
      </c>
      <c r="L15" s="11">
        <v>0.32083333333333336</v>
      </c>
      <c r="M15" s="11">
        <v>0.4284722222222222</v>
      </c>
      <c r="N15" s="11"/>
      <c r="O15" s="11">
        <v>0.78472222222222221</v>
      </c>
      <c r="P15" s="13"/>
    </row>
    <row r="16" spans="1:16">
      <c r="A16" s="17"/>
      <c r="B16" s="15" t="s">
        <v>22</v>
      </c>
      <c r="C16" s="41"/>
      <c r="D16" s="41">
        <v>1.2812499999999999E-2</v>
      </c>
      <c r="E16" s="41">
        <v>2.5925925925925925E-2</v>
      </c>
      <c r="F16" s="11">
        <v>5.6423611111111112E-2</v>
      </c>
      <c r="G16" s="11">
        <v>0.12152777777777778</v>
      </c>
      <c r="H16" s="16">
        <v>0.15702546296296296</v>
      </c>
      <c r="I16" s="11">
        <v>0.16372685185185185</v>
      </c>
      <c r="J16" s="11">
        <v>0.25810185185185186</v>
      </c>
      <c r="K16" s="11">
        <v>0.28752314814814817</v>
      </c>
      <c r="L16" s="11">
        <v>0.3215277777777778</v>
      </c>
      <c r="M16" s="11">
        <v>0.40274305555555556</v>
      </c>
      <c r="N16" s="11">
        <v>0.59127314814814813</v>
      </c>
      <c r="O16" s="11">
        <v>0.77593749999999995</v>
      </c>
      <c r="P16" s="13"/>
    </row>
    <row r="17" spans="1:16">
      <c r="A17" s="18"/>
      <c r="B17" s="19" t="s">
        <v>8</v>
      </c>
      <c r="C17" s="43">
        <v>3.645833333333333E-3</v>
      </c>
      <c r="D17" s="43">
        <v>1.3888888888888888E-2</v>
      </c>
      <c r="E17" s="43"/>
      <c r="F17" s="20"/>
      <c r="G17" s="21">
        <v>0.125</v>
      </c>
      <c r="H17" s="20"/>
      <c r="I17" s="20">
        <v>0.17152777777777775</v>
      </c>
      <c r="J17" s="20"/>
      <c r="K17" s="20">
        <v>0.32916666666666666</v>
      </c>
      <c r="L17" s="20"/>
      <c r="M17" s="20"/>
      <c r="N17" s="20"/>
      <c r="O17" s="20">
        <v>0.75555555555555554</v>
      </c>
      <c r="P17" s="22"/>
    </row>
    <row r="18" spans="1:16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6">
      <c r="B19" t="s">
        <v>28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6">
      <c r="B20" t="s">
        <v>29</v>
      </c>
    </row>
    <row r="21" spans="1:16">
      <c r="B21" t="s">
        <v>35</v>
      </c>
    </row>
    <row r="23" spans="1:16" s="3" customFormat="1" ht="28">
      <c r="A23" s="28" t="s">
        <v>39</v>
      </c>
      <c r="B23" s="29"/>
      <c r="C23" s="30" t="s">
        <v>9</v>
      </c>
      <c r="D23" s="30" t="s">
        <v>10</v>
      </c>
      <c r="E23" s="30" t="s">
        <v>11</v>
      </c>
      <c r="F23" s="30" t="s">
        <v>12</v>
      </c>
      <c r="G23" s="30" t="s">
        <v>13</v>
      </c>
      <c r="H23" s="30" t="s">
        <v>14</v>
      </c>
      <c r="I23" s="30" t="s">
        <v>15</v>
      </c>
      <c r="J23" s="30" t="s">
        <v>16</v>
      </c>
      <c r="K23" s="30" t="s">
        <v>17</v>
      </c>
      <c r="L23" s="30" t="s">
        <v>18</v>
      </c>
      <c r="M23" s="30" t="s">
        <v>19</v>
      </c>
      <c r="N23" s="30" t="s">
        <v>30</v>
      </c>
      <c r="O23" s="31" t="s">
        <v>20</v>
      </c>
      <c r="P23" s="4"/>
    </row>
    <row r="24" spans="1:16">
      <c r="A24" s="9" t="s">
        <v>32</v>
      </c>
      <c r="B24" s="10" t="s">
        <v>25</v>
      </c>
      <c r="C24" s="32" t="s">
        <v>38</v>
      </c>
      <c r="D24" s="38">
        <v>9.9417334304442842E-2</v>
      </c>
      <c r="E24" s="32">
        <v>0.21764991502791942</v>
      </c>
      <c r="F24" s="32" t="s">
        <v>38</v>
      </c>
      <c r="G24" s="32">
        <v>1</v>
      </c>
      <c r="H24" s="32">
        <v>1.2672978878368537</v>
      </c>
      <c r="I24" s="32" t="s">
        <v>38</v>
      </c>
      <c r="J24" s="32">
        <v>2.1183539694100513</v>
      </c>
      <c r="K24" s="32" t="s">
        <v>38</v>
      </c>
      <c r="L24" s="32">
        <v>2.8049283806749212</v>
      </c>
      <c r="M24" s="32" t="s">
        <v>38</v>
      </c>
      <c r="N24" s="32" t="s">
        <v>38</v>
      </c>
      <c r="O24" s="33" t="s">
        <v>38</v>
      </c>
      <c r="P24" s="2"/>
    </row>
    <row r="25" spans="1:16">
      <c r="A25" s="9"/>
      <c r="B25" s="10" t="s">
        <v>3</v>
      </c>
      <c r="C25" s="32">
        <v>2.9888888888888885E-2</v>
      </c>
      <c r="D25" s="32">
        <v>0.1011111111111111</v>
      </c>
      <c r="E25" s="32" t="s">
        <v>38</v>
      </c>
      <c r="F25" s="32" t="s">
        <v>38</v>
      </c>
      <c r="G25" s="36">
        <v>1</v>
      </c>
      <c r="H25" s="32" t="s">
        <v>38</v>
      </c>
      <c r="I25" s="32">
        <v>1.4733333333333334</v>
      </c>
      <c r="J25" s="32" t="s">
        <v>38</v>
      </c>
      <c r="K25" s="32">
        <v>2.3266666666666667</v>
      </c>
      <c r="L25" s="32" t="s">
        <v>38</v>
      </c>
      <c r="M25" s="32">
        <v>3.4266666666666667</v>
      </c>
      <c r="N25" s="32" t="s">
        <v>38</v>
      </c>
      <c r="O25" s="33">
        <v>6.046666666666666</v>
      </c>
      <c r="P25" s="2"/>
    </row>
    <row r="26" spans="1:16">
      <c r="A26" s="9"/>
      <c r="B26" s="10" t="s">
        <v>5</v>
      </c>
      <c r="C26" s="32" t="s">
        <v>38</v>
      </c>
      <c r="D26" s="32">
        <v>0.11048350655219159</v>
      </c>
      <c r="E26" s="32" t="s">
        <v>38</v>
      </c>
      <c r="F26" s="32" t="s">
        <v>38</v>
      </c>
      <c r="G26" s="32">
        <v>1</v>
      </c>
      <c r="H26" s="32" t="s">
        <v>38</v>
      </c>
      <c r="I26" s="32" t="s">
        <v>38</v>
      </c>
      <c r="J26" s="32" t="s">
        <v>38</v>
      </c>
      <c r="K26" s="32" t="s">
        <v>38</v>
      </c>
      <c r="L26" s="32">
        <v>2.7713511070944419</v>
      </c>
      <c r="M26" s="32">
        <v>3.4961590600994126</v>
      </c>
      <c r="N26" s="32">
        <v>4.8770899231812024</v>
      </c>
      <c r="O26" s="33">
        <v>5.3818346136466326</v>
      </c>
      <c r="P26" s="2"/>
    </row>
    <row r="27" spans="1:16">
      <c r="A27" s="9"/>
      <c r="B27" s="15" t="s">
        <v>2</v>
      </c>
      <c r="C27" s="32" t="s">
        <v>38</v>
      </c>
      <c r="D27" s="32" t="s">
        <v>38</v>
      </c>
      <c r="E27" s="32" t="s">
        <v>38</v>
      </c>
      <c r="F27" s="32">
        <v>0.45695364238410591</v>
      </c>
      <c r="G27" s="32">
        <v>1</v>
      </c>
      <c r="H27" s="32" t="s">
        <v>38</v>
      </c>
      <c r="I27" s="32">
        <v>1.5165562913907285</v>
      </c>
      <c r="J27" s="32" t="s">
        <v>38</v>
      </c>
      <c r="K27" s="32">
        <v>2.4304635761589402</v>
      </c>
      <c r="L27" s="32" t="s">
        <v>38</v>
      </c>
      <c r="M27" s="32">
        <v>3.3377483443708611</v>
      </c>
      <c r="N27" s="32" t="s">
        <v>38</v>
      </c>
      <c r="O27" s="33">
        <v>6.3907284768211916</v>
      </c>
      <c r="P27" s="2"/>
    </row>
    <row r="28" spans="1:16">
      <c r="A28" s="9"/>
      <c r="B28" s="10" t="s">
        <v>1</v>
      </c>
      <c r="C28" s="32">
        <v>3.0344315085459494E-2</v>
      </c>
      <c r="D28" s="32">
        <v>0.10329452563784987</v>
      </c>
      <c r="E28" s="32">
        <v>0.2156304186276938</v>
      </c>
      <c r="F28" s="32">
        <v>0.46903641317810241</v>
      </c>
      <c r="G28" s="32">
        <v>1</v>
      </c>
      <c r="H28" s="32" t="s">
        <v>38</v>
      </c>
      <c r="I28" s="32">
        <v>1.3970770374040127</v>
      </c>
      <c r="J28" s="32" t="s">
        <v>38</v>
      </c>
      <c r="K28" s="32">
        <v>2.482041119643299</v>
      </c>
      <c r="L28" s="32" t="s">
        <v>38</v>
      </c>
      <c r="M28" s="32">
        <v>3.5447114193708193</v>
      </c>
      <c r="N28" s="32" t="s">
        <v>38</v>
      </c>
      <c r="O28" s="33" t="s">
        <v>38</v>
      </c>
      <c r="P28" s="2"/>
    </row>
    <row r="29" spans="1:16">
      <c r="A29" s="9"/>
      <c r="B29" s="10" t="s">
        <v>26</v>
      </c>
      <c r="C29" s="32">
        <v>3.1563671544322165E-2</v>
      </c>
      <c r="D29" s="32">
        <v>0.10823557866731162</v>
      </c>
      <c r="E29" s="32">
        <v>0.22022009916555813</v>
      </c>
      <c r="F29" s="32">
        <v>0.48252509372354579</v>
      </c>
      <c r="G29" s="32">
        <v>1</v>
      </c>
      <c r="H29" s="32">
        <v>1.2693191437900593</v>
      </c>
      <c r="I29" s="32" t="s">
        <v>38</v>
      </c>
      <c r="J29" s="32">
        <v>2.4218164227838916</v>
      </c>
      <c r="K29" s="32">
        <v>2.4917160478897085</v>
      </c>
      <c r="L29" s="32">
        <v>2.9228443584472124</v>
      </c>
      <c r="M29" s="32">
        <v>4.0634901439109923</v>
      </c>
      <c r="N29" s="32" t="s">
        <v>38</v>
      </c>
      <c r="O29" s="33">
        <v>6.7771193614705529</v>
      </c>
      <c r="P29" s="2"/>
    </row>
    <row r="30" spans="1:16">
      <c r="A30" s="9"/>
      <c r="B30" s="10" t="s">
        <v>6</v>
      </c>
      <c r="C30" s="32" t="s">
        <v>38</v>
      </c>
      <c r="D30" s="32">
        <v>0.10671219720414044</v>
      </c>
      <c r="E30" s="32">
        <v>0.22281506776224522</v>
      </c>
      <c r="F30" s="32">
        <v>0.4914096681250667</v>
      </c>
      <c r="G30" s="32">
        <v>1</v>
      </c>
      <c r="H30" s="32" t="s">
        <v>38</v>
      </c>
      <c r="I30" s="32">
        <v>1.4534201259203925</v>
      </c>
      <c r="J30" s="32" t="s">
        <v>38</v>
      </c>
      <c r="K30" s="32">
        <v>2.3049834596094332</v>
      </c>
      <c r="L30" s="32" t="s">
        <v>38</v>
      </c>
      <c r="M30" s="32">
        <v>3.4126560665884105</v>
      </c>
      <c r="N30" s="32" t="s">
        <v>38</v>
      </c>
      <c r="O30" s="33">
        <v>6.0441788496425142</v>
      </c>
      <c r="P30" s="2"/>
    </row>
    <row r="31" spans="1:16">
      <c r="A31" s="9"/>
      <c r="B31" s="15" t="s">
        <v>0</v>
      </c>
      <c r="C31" s="38">
        <v>2.7447392497712719E-2</v>
      </c>
      <c r="D31" s="32" t="s">
        <v>38</v>
      </c>
      <c r="E31" s="32" t="s">
        <v>38</v>
      </c>
      <c r="F31" s="32">
        <v>0.45231015553522425</v>
      </c>
      <c r="G31" s="38">
        <v>1</v>
      </c>
      <c r="H31" s="32" t="s">
        <v>38</v>
      </c>
      <c r="I31" s="32">
        <v>1.4677493138151876</v>
      </c>
      <c r="J31" s="32" t="s">
        <v>38</v>
      </c>
      <c r="K31" s="32">
        <v>2.4280649588289114</v>
      </c>
      <c r="L31" s="32" t="s">
        <v>38</v>
      </c>
      <c r="M31" s="32">
        <v>3.9043915827996343</v>
      </c>
      <c r="N31" s="32" t="s">
        <v>38</v>
      </c>
      <c r="O31" s="33">
        <v>6.3271957913998174</v>
      </c>
      <c r="P31" s="2"/>
    </row>
    <row r="32" spans="1:16">
      <c r="A32" s="26"/>
      <c r="B32" s="27" t="s">
        <v>4</v>
      </c>
      <c r="C32" s="34">
        <v>3.1295664880662447E-2</v>
      </c>
      <c r="D32" s="34">
        <v>0.10582075012177301</v>
      </c>
      <c r="E32" s="34">
        <v>0.21760837798343891</v>
      </c>
      <c r="F32" s="34">
        <v>0.47150511446663418</v>
      </c>
      <c r="G32" s="34">
        <v>1</v>
      </c>
      <c r="H32" s="34" t="s">
        <v>38</v>
      </c>
      <c r="I32" s="34">
        <v>1.6585484656600098</v>
      </c>
      <c r="J32" s="34" t="s">
        <v>38</v>
      </c>
      <c r="K32" s="34">
        <v>2.7325864588407209</v>
      </c>
      <c r="L32" s="34" t="s">
        <v>38</v>
      </c>
      <c r="M32" s="34">
        <v>3.6093521675596683</v>
      </c>
      <c r="N32" s="34" t="s">
        <v>38</v>
      </c>
      <c r="O32" s="35" t="s">
        <v>38</v>
      </c>
      <c r="P32" s="2"/>
    </row>
    <row r="33" spans="1:16">
      <c r="A33" s="9" t="s">
        <v>33</v>
      </c>
      <c r="B33" s="15" t="s">
        <v>27</v>
      </c>
      <c r="C33" s="32" t="s">
        <v>38</v>
      </c>
      <c r="D33" s="32">
        <v>0.10832025117739402</v>
      </c>
      <c r="E33" s="32">
        <v>0.22093144950287805</v>
      </c>
      <c r="F33" s="32">
        <v>0.48717948717948717</v>
      </c>
      <c r="G33" s="32">
        <v>1</v>
      </c>
      <c r="H33" s="32">
        <v>1.2583987441130298</v>
      </c>
      <c r="I33" s="32" t="s">
        <v>38</v>
      </c>
      <c r="J33" s="32">
        <v>2.1368916797488224</v>
      </c>
      <c r="K33" s="32">
        <v>2.3179487179487177</v>
      </c>
      <c r="L33" s="32">
        <v>2.6423861852433279</v>
      </c>
      <c r="M33" s="32">
        <v>3.3646258503401358</v>
      </c>
      <c r="N33" s="32">
        <v>5.1973835688121408</v>
      </c>
      <c r="O33" s="33">
        <v>6.0550497121925693</v>
      </c>
      <c r="P33" s="2"/>
    </row>
    <row r="34" spans="1:16">
      <c r="A34" s="17"/>
      <c r="B34" s="10" t="s">
        <v>23</v>
      </c>
      <c r="C34" s="32" t="s">
        <v>38</v>
      </c>
      <c r="D34" s="32" t="s">
        <v>38</v>
      </c>
      <c r="E34" s="32" t="s">
        <v>38</v>
      </c>
      <c r="F34" s="32">
        <v>0.46739130434782605</v>
      </c>
      <c r="G34" s="32">
        <v>1</v>
      </c>
      <c r="H34" s="32" t="s">
        <v>38</v>
      </c>
      <c r="I34" s="32">
        <v>1.5217391304347825</v>
      </c>
      <c r="J34" s="32">
        <v>1.9565217391304346</v>
      </c>
      <c r="K34" s="32">
        <v>2.2663043478260869</v>
      </c>
      <c r="L34" s="32">
        <v>2.4673913043478257</v>
      </c>
      <c r="M34" s="32">
        <v>3.2717391304347823</v>
      </c>
      <c r="N34" s="32" t="s">
        <v>38</v>
      </c>
      <c r="O34" s="33">
        <v>6.2554347826086953</v>
      </c>
      <c r="P34" s="2"/>
    </row>
    <row r="35" spans="1:16">
      <c r="A35" s="17"/>
      <c r="B35" s="10" t="s">
        <v>7</v>
      </c>
      <c r="C35" s="32" t="s">
        <v>38</v>
      </c>
      <c r="D35" s="32">
        <v>0.10837185413456597</v>
      </c>
      <c r="E35" s="32">
        <v>0.23184386235233689</v>
      </c>
      <c r="F35" s="32">
        <v>0.4849512069851053</v>
      </c>
      <c r="G35" s="32">
        <v>1</v>
      </c>
      <c r="H35" s="32">
        <v>1.2529019003595276</v>
      </c>
      <c r="I35" s="32">
        <v>1.3405238828967641</v>
      </c>
      <c r="J35" s="32" t="s">
        <v>38</v>
      </c>
      <c r="K35" s="32">
        <v>2.3297380585516181</v>
      </c>
      <c r="L35" s="32">
        <v>2.7678479712378015</v>
      </c>
      <c r="M35" s="32">
        <v>2.8145865434001025</v>
      </c>
      <c r="N35" s="32" t="s">
        <v>38</v>
      </c>
      <c r="O35" s="33">
        <v>6.2084232152028767</v>
      </c>
      <c r="P35" s="2"/>
    </row>
    <row r="36" spans="1:16">
      <c r="A36" s="17"/>
      <c r="B36" s="15" t="s">
        <v>24</v>
      </c>
      <c r="C36" s="32">
        <v>3.1171662125340598E-2</v>
      </c>
      <c r="D36" s="32">
        <v>0.10637602179836511</v>
      </c>
      <c r="E36" s="32">
        <v>0.21831062670299728</v>
      </c>
      <c r="F36" s="32" t="s">
        <v>38</v>
      </c>
      <c r="G36" s="32">
        <v>1</v>
      </c>
      <c r="H36" s="32" t="s">
        <v>38</v>
      </c>
      <c r="I36" s="32">
        <v>1.7133514986376019</v>
      </c>
      <c r="J36" s="32" t="s">
        <v>38</v>
      </c>
      <c r="K36" s="32">
        <v>2.4653950953678474</v>
      </c>
      <c r="L36" s="32" t="s">
        <v>38</v>
      </c>
      <c r="M36" s="32" t="s">
        <v>38</v>
      </c>
      <c r="N36" s="32" t="s">
        <v>38</v>
      </c>
      <c r="O36" s="33">
        <v>8.0305177111716617</v>
      </c>
      <c r="P36" s="2"/>
    </row>
    <row r="37" spans="1:16">
      <c r="A37" s="17"/>
      <c r="B37" s="10" t="s">
        <v>21</v>
      </c>
      <c r="C37" s="32">
        <v>2.9393939393939392E-2</v>
      </c>
      <c r="D37" s="32">
        <v>0.10868686868686868</v>
      </c>
      <c r="E37" s="32">
        <v>0.22393939393939397</v>
      </c>
      <c r="F37" s="32">
        <v>0.48484848484848486</v>
      </c>
      <c r="G37" s="32">
        <v>1</v>
      </c>
      <c r="H37" s="32">
        <v>1.3393939393939396</v>
      </c>
      <c r="I37" s="32">
        <v>1.4424242424242424</v>
      </c>
      <c r="J37" s="32">
        <v>2.2848484848484851</v>
      </c>
      <c r="K37" s="32">
        <v>2.6484848484848484</v>
      </c>
      <c r="L37" s="32">
        <v>2.8000000000000003</v>
      </c>
      <c r="M37" s="32">
        <v>3.7393939393939393</v>
      </c>
      <c r="N37" s="32" t="s">
        <v>38</v>
      </c>
      <c r="O37" s="33">
        <v>6.8484848484848486</v>
      </c>
      <c r="P37" s="2"/>
    </row>
    <row r="38" spans="1:16">
      <c r="A38" s="17"/>
      <c r="B38" s="15" t="s">
        <v>22</v>
      </c>
      <c r="C38" s="32" t="s">
        <v>38</v>
      </c>
      <c r="D38" s="32">
        <v>0.10542857142857143</v>
      </c>
      <c r="E38" s="32">
        <v>0.21333333333333332</v>
      </c>
      <c r="F38" s="32">
        <v>0.4642857142857143</v>
      </c>
      <c r="G38" s="32">
        <v>1</v>
      </c>
      <c r="H38" s="32">
        <v>1.2920952380952382</v>
      </c>
      <c r="I38" s="32">
        <v>1.3472380952380951</v>
      </c>
      <c r="J38" s="32">
        <v>2.1238095238095238</v>
      </c>
      <c r="K38" s="32">
        <v>2.365904761904762</v>
      </c>
      <c r="L38" s="32">
        <v>2.6457142857142859</v>
      </c>
      <c r="M38" s="32">
        <v>3.3140000000000001</v>
      </c>
      <c r="N38" s="32">
        <v>4.8653333333333331</v>
      </c>
      <c r="O38" s="33">
        <v>6.3848571428571423</v>
      </c>
      <c r="P38" s="2"/>
    </row>
    <row r="39" spans="1:16">
      <c r="A39" s="18"/>
      <c r="B39" s="19" t="s">
        <v>8</v>
      </c>
      <c r="C39" s="34">
        <v>2.9166666666666664E-2</v>
      </c>
      <c r="D39" s="34">
        <v>0.1111111111111111</v>
      </c>
      <c r="E39" s="34" t="s">
        <v>38</v>
      </c>
      <c r="F39" s="34" t="s">
        <v>38</v>
      </c>
      <c r="G39" s="37">
        <v>1</v>
      </c>
      <c r="H39" s="34" t="s">
        <v>38</v>
      </c>
      <c r="I39" s="34">
        <v>1.372222222222222</v>
      </c>
      <c r="J39" s="34" t="s">
        <v>38</v>
      </c>
      <c r="K39" s="34">
        <v>2.6333333333333333</v>
      </c>
      <c r="L39" s="34" t="s">
        <v>38</v>
      </c>
      <c r="M39" s="34" t="s">
        <v>38</v>
      </c>
      <c r="N39" s="34" t="s">
        <v>38</v>
      </c>
      <c r="O39" s="35">
        <v>6.0444444444444443</v>
      </c>
      <c r="P39" s="2"/>
    </row>
    <row r="40" spans="1:16" s="3" customFormat="1">
      <c r="A40" s="9"/>
      <c r="B40" s="44" t="s">
        <v>37</v>
      </c>
      <c r="C40" s="45">
        <v>2.7447392497712719E-2</v>
      </c>
      <c r="D40" s="45">
        <v>9.9417334304442842E-2</v>
      </c>
      <c r="E40" s="45">
        <v>0.21333333333333332</v>
      </c>
      <c r="F40" s="45">
        <v>0.45231015553522425</v>
      </c>
      <c r="G40" s="45">
        <v>1</v>
      </c>
      <c r="H40" s="45">
        <v>1.2529019003595276</v>
      </c>
      <c r="I40" s="45">
        <v>1.3405238828967641</v>
      </c>
      <c r="J40" s="45">
        <v>1.9565217391304346</v>
      </c>
      <c r="K40" s="45">
        <v>2.2663043478260869</v>
      </c>
      <c r="L40" s="45">
        <v>2.4673913043478257</v>
      </c>
      <c r="M40" s="45">
        <v>2.8145865434001025</v>
      </c>
      <c r="N40" s="45">
        <v>4.8653333333333331</v>
      </c>
      <c r="O40" s="46">
        <v>5.3818346136466326</v>
      </c>
    </row>
    <row r="41" spans="1:16" s="3" customFormat="1">
      <c r="A41" s="26"/>
      <c r="B41" s="47" t="s">
        <v>36</v>
      </c>
      <c r="C41" s="48">
        <v>3.1563671544322165E-2</v>
      </c>
      <c r="D41" s="48">
        <v>0.1111111111111111</v>
      </c>
      <c r="E41" s="48">
        <v>0.23184386235233689</v>
      </c>
      <c r="F41" s="48">
        <v>0.4914096681250667</v>
      </c>
      <c r="G41" s="48">
        <v>1</v>
      </c>
      <c r="H41" s="48">
        <v>1.3393939393939396</v>
      </c>
      <c r="I41" s="48">
        <v>1.7133514986376019</v>
      </c>
      <c r="J41" s="48">
        <v>2.4218164227838916</v>
      </c>
      <c r="K41" s="48">
        <v>2.7325864588407209</v>
      </c>
      <c r="L41" s="48">
        <v>2.9228443584472124</v>
      </c>
      <c r="M41" s="48">
        <v>4.0634901439109923</v>
      </c>
      <c r="N41" s="48">
        <v>5.1973835688121408</v>
      </c>
      <c r="O41" s="49">
        <v>8.0305177111716617</v>
      </c>
    </row>
  </sheetData>
  <pageMargins left="0.7" right="0.7" top="0.75" bottom="0.75" header="0.3" footer="0.3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PRs - formulae</vt:lpstr>
      <vt:lpstr>PRs - hardcoded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sharmanian2</dc:creator>
  <cp:lastModifiedBy>Bryon Powell</cp:lastModifiedBy>
  <dcterms:created xsi:type="dcterms:W3CDTF">2013-11-25T18:03:28Z</dcterms:created>
  <dcterms:modified xsi:type="dcterms:W3CDTF">2013-12-23T01:11:48Z</dcterms:modified>
</cp:coreProperties>
</file>